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_ИНИЦИАТИВНОЕ БЮДЖЕТИРОВАНИЕ\АТМОСФЕРА\2023 год\Отчеты\"/>
    </mc:Choice>
  </mc:AlternateContent>
  <bookViews>
    <workbookView xWindow="0" yWindow="0" windowWidth="24000" windowHeight="8835"/>
  </bookViews>
  <sheets>
    <sheet name="Егит- тулкым" sheetId="4" r:id="rId1"/>
    <sheet name="Коворкинг-центр" sheetId="1" r:id="rId2"/>
    <sheet name="Музыка-Живи!" sheetId="5" r:id="rId3"/>
    <sheet name="Точка общения" sheetId="7" r:id="rId4"/>
    <sheet name="Центр притяжения" sheetId="8" r:id="rId5"/>
    <sheet name="Кабинет ОБЖ" sheetId="10" r:id="rId6"/>
    <sheet name="В школу с удовольствием" sheetId="6" r:id="rId7"/>
    <sheet name="Уникум" sheetId="9" r:id="rId8"/>
  </sheets>
  <definedNames>
    <definedName name="_xlnm.Print_Area" localSheetId="6">'В школу с удовольствием'!#REF!</definedName>
    <definedName name="_xlnm.Print_Area" localSheetId="0">'Егит- тулкым'!#REF!</definedName>
    <definedName name="_xlnm.Print_Area" localSheetId="5">'Кабинет ОБЖ'!#REF!</definedName>
    <definedName name="_xlnm.Print_Area" localSheetId="1">'Коворкинг-центр'!#REF!</definedName>
    <definedName name="_xlnm.Print_Area" localSheetId="2">'Музыка-Живи!'!#REF!</definedName>
    <definedName name="_xlnm.Print_Area" localSheetId="3">'Точка общения'!#REF!</definedName>
    <definedName name="_xlnm.Print_Area" localSheetId="7">Уникум!#REF!</definedName>
    <definedName name="_xlnm.Print_Area" localSheetId="4">'Центр притяжения'!#REF!</definedName>
  </definedNames>
  <calcPr calcId="152511"/>
</workbook>
</file>

<file path=xl/calcChain.xml><?xml version="1.0" encoding="utf-8"?>
<calcChain xmlns="http://schemas.openxmlformats.org/spreadsheetml/2006/main">
  <c r="G42" i="10" l="1"/>
  <c r="F42" i="10"/>
  <c r="H41" i="10"/>
  <c r="H40" i="10"/>
  <c r="H39" i="10"/>
  <c r="H38" i="10"/>
  <c r="H37" i="10"/>
  <c r="H36" i="10"/>
  <c r="H42" i="10" s="1"/>
  <c r="H29" i="10"/>
  <c r="H28" i="10"/>
  <c r="C26" i="10"/>
  <c r="F28" i="10" s="1"/>
  <c r="K21" i="10"/>
  <c r="G21" i="10"/>
  <c r="C21" i="10"/>
  <c r="F29" i="10" l="1"/>
  <c r="F26" i="10" s="1"/>
  <c r="G42" i="9" l="1"/>
  <c r="F42" i="9"/>
  <c r="H41" i="9"/>
  <c r="H40" i="9"/>
  <c r="H39" i="9"/>
  <c r="H38" i="9"/>
  <c r="H37" i="9"/>
  <c r="H36" i="9"/>
  <c r="H42" i="9" s="1"/>
  <c r="H29" i="9"/>
  <c r="H28" i="9"/>
  <c r="F28" i="9"/>
  <c r="C26" i="9"/>
  <c r="F29" i="9" s="1"/>
  <c r="K21" i="9"/>
  <c r="G21" i="9"/>
  <c r="C21" i="9"/>
  <c r="F26" i="9" l="1"/>
  <c r="G42" i="6" l="1"/>
  <c r="F42" i="6"/>
  <c r="H41" i="6"/>
  <c r="H40" i="6"/>
  <c r="H39" i="6"/>
  <c r="H38" i="6"/>
  <c r="H37" i="6"/>
  <c r="H36" i="6"/>
  <c r="H42" i="6" s="1"/>
  <c r="F29" i="6"/>
  <c r="G29" i="6" s="1"/>
  <c r="H29" i="6" s="1"/>
  <c r="C26" i="6"/>
  <c r="F28" i="6" s="1"/>
  <c r="K21" i="6"/>
  <c r="G21" i="6"/>
  <c r="C21" i="6"/>
  <c r="G28" i="6" l="1"/>
  <c r="H28" i="6" s="1"/>
  <c r="F26" i="6"/>
  <c r="G42" i="8" l="1"/>
  <c r="F42" i="8"/>
  <c r="H41" i="8"/>
  <c r="H40" i="8"/>
  <c r="H39" i="8"/>
  <c r="H38" i="8"/>
  <c r="H37" i="8"/>
  <c r="H36" i="8"/>
  <c r="H42" i="8" s="1"/>
  <c r="C26" i="8"/>
  <c r="F28" i="8" s="1"/>
  <c r="K21" i="8"/>
  <c r="G21" i="8"/>
  <c r="C21" i="8"/>
  <c r="G42" i="7"/>
  <c r="F42" i="7"/>
  <c r="H41" i="7"/>
  <c r="H40" i="7"/>
  <c r="H39" i="7"/>
  <c r="H38" i="7"/>
  <c r="H37" i="7"/>
  <c r="H36" i="7"/>
  <c r="C26" i="7"/>
  <c r="F29" i="7" s="1"/>
  <c r="G29" i="7" s="1"/>
  <c r="H29" i="7" s="1"/>
  <c r="K21" i="7"/>
  <c r="G21" i="7"/>
  <c r="C21" i="7"/>
  <c r="H42" i="7" l="1"/>
  <c r="F29" i="8"/>
  <c r="H29" i="8" s="1"/>
  <c r="H28" i="8"/>
  <c r="F28" i="7"/>
  <c r="G42" i="5"/>
  <c r="F42" i="5"/>
  <c r="H41" i="5"/>
  <c r="H40" i="5"/>
  <c r="H39" i="5"/>
  <c r="H38" i="5"/>
  <c r="H37" i="5"/>
  <c r="H36" i="5"/>
  <c r="C26" i="5"/>
  <c r="F28" i="5" s="1"/>
  <c r="K21" i="5"/>
  <c r="G21" i="5"/>
  <c r="C21" i="5"/>
  <c r="F26" i="8" l="1"/>
  <c r="G28" i="7"/>
  <c r="H28" i="7" s="1"/>
  <c r="F26" i="7"/>
  <c r="H42" i="5"/>
  <c r="F29" i="5"/>
  <c r="H29" i="5" s="1"/>
  <c r="H28" i="5"/>
  <c r="G36" i="4"/>
  <c r="F36" i="4"/>
  <c r="H35" i="4"/>
  <c r="H34" i="4"/>
  <c r="H33" i="4"/>
  <c r="H32" i="4"/>
  <c r="H31" i="4"/>
  <c r="H30" i="4"/>
  <c r="C20" i="4"/>
  <c r="F22" i="4" s="1"/>
  <c r="K15" i="4"/>
  <c r="G15" i="4"/>
  <c r="C15" i="4"/>
  <c r="F26" i="5" l="1"/>
  <c r="H36" i="4"/>
  <c r="F23" i="4"/>
  <c r="G23" i="4" s="1"/>
  <c r="H23" i="4" s="1"/>
  <c r="G22" i="4"/>
  <c r="H22" i="4" s="1"/>
  <c r="C26" i="1"/>
  <c r="F20" i="4" l="1"/>
  <c r="K21" i="1"/>
  <c r="G21" i="1"/>
  <c r="C21" i="1"/>
  <c r="F29" i="1"/>
  <c r="G29" i="1" s="1"/>
  <c r="H29" i="1" s="1"/>
  <c r="F42" i="1"/>
  <c r="G42" i="1"/>
  <c r="H36" i="1"/>
  <c r="H37" i="1"/>
  <c r="H38" i="1"/>
  <c r="H39" i="1"/>
  <c r="H40" i="1"/>
  <c r="H41" i="1"/>
  <c r="H42" i="1" l="1"/>
  <c r="F28" i="1"/>
  <c r="G28" i="1" l="1"/>
  <c r="H28" i="1" s="1"/>
  <c r="F26" i="1"/>
</calcChain>
</file>

<file path=xl/sharedStrings.xml><?xml version="1.0" encoding="utf-8"?>
<sst xmlns="http://schemas.openxmlformats.org/spreadsheetml/2006/main" count="751" uniqueCount="152">
  <si>
    <t>Примечание</t>
  </si>
  <si>
    <t>всего</t>
  </si>
  <si>
    <t>в том числе</t>
  </si>
  <si>
    <t>за счет бюджета Удмуртской Республики</t>
  </si>
  <si>
    <t>за счет  бюджета муниципального образования</t>
  </si>
  <si>
    <t>в том числе:</t>
  </si>
  <si>
    <t>Причины отклонения</t>
  </si>
  <si>
    <t>Виды работ (услуг)</t>
  </si>
  <si>
    <t>Приобретение оборудования (кроме того, которое учтено в строке «ремонтно-строительные работы»)</t>
  </si>
  <si>
    <t>Строительный контроль</t>
  </si>
  <si>
    <t>Прочие расходы</t>
  </si>
  <si>
    <t>Итого</t>
  </si>
  <si>
    <t>М.П.</t>
  </si>
  <si>
    <t>Дата</t>
  </si>
  <si>
    <t>⃰ Указываются реквизиты акта ввода в эксплуатацию, акта выполненных работ, документа, подтверждающего поставку.</t>
  </si>
  <si>
    <t>№ п/п</t>
  </si>
  <si>
    <t xml:space="preserve"> </t>
  </si>
  <si>
    <t>(телефон)</t>
  </si>
  <si>
    <t>Приобретение материалов (кроме тех, которые учтены в строке «ремонтно-строительные работы»)</t>
  </si>
  <si>
    <t>Нарастающим итогом по состоянию на:</t>
  </si>
  <si>
    <r>
      <t>ввода объекта в эксплуатацию  –</t>
    </r>
    <r>
      <rPr>
        <b/>
        <sz val="12"/>
        <color rgb="FF92D050"/>
        <rFont val="Times New Roman"/>
        <family val="1"/>
        <charset val="204"/>
      </rPr>
      <t/>
    </r>
  </si>
  <si>
    <t>Ремонтно-строительные работы (в соответсви со сметой)</t>
  </si>
  <si>
    <t>Приобретение услуг</t>
  </si>
  <si>
    <t>⃰⃰ ⃰ Отчетные данные предоставляются по итогам реализации проекта молодежного инициативного бюжетирования.</t>
  </si>
  <si>
    <r>
      <t>2.2. Если проект не завершен, то что именно, в каком объеме и по какой причине не было выполнено:</t>
    </r>
    <r>
      <rPr>
        <b/>
        <sz val="12"/>
        <color rgb="FF92D050"/>
        <rFont val="Times New Roman"/>
        <family val="1"/>
        <charset val="204"/>
      </rPr>
      <t/>
    </r>
  </si>
  <si>
    <t xml:space="preserve">Бюджет муниципального образования </t>
  </si>
  <si>
    <t>Кассовый расход, рублей</t>
  </si>
  <si>
    <t>Отклонение, рублей</t>
  </si>
  <si>
    <t>3) Дата:</t>
  </si>
  <si>
    <t xml:space="preserve">4) К отчету прилагаются копии документов, подтверждающих фактические расходы.⃰  ⃰  </t>
  </si>
  <si>
    <t xml:space="preserve">В том числе к отчету прилагаются:
- фотографии объекта, мероприятий, интернет сайтов по итогам реализации проекта молодежного инициативного бюджетирования, промежуточных этапов выполнения проекта молодежного инициативного бюджетирования; 
- ссылки на проведенные мероприятия в СМИ, ссылки на интернет ресурсы;
- документы (включая фотографии), отражающие участие молодежи в реализации проекта молодежного инициативного бюджетирования.
</t>
  </si>
  <si>
    <t xml:space="preserve">УТВЕРЖДЕНА
приказом 
Министерства финансов 
Удмуртской Республики
от  4 июля 2022 года № 204
</t>
  </si>
  <si>
    <t>Форма отчета
об использовании иного межбюджетного трансферта, предоставленного  из бюджета Удмуртской Республики бюджету муниципального образования в Удмуртской Республике на софинансирование проекта  молодежного инициативного бюджетирования, и реализации соответствующего проекта молодежного инициативного бюджетирования</t>
  </si>
  <si>
    <t>Наименование муниципального образования в Удмуртской Республике:</t>
  </si>
  <si>
    <t>Раздел 1.</t>
  </si>
  <si>
    <t xml:space="preserve">1) Сведения об использованиииного иного межбюджетного транферта, предоставленного из бюджета Удмуртской Республики бюджету муниципального образования в Удмуртской Республике на софинансирование проекта молодежного инициативного бюджетирования (далее - Трансферт): 
</t>
  </si>
  <si>
    <t>Наименование проекта молодежного инициативного бюджетирования (далее - проект)</t>
  </si>
  <si>
    <t>Предусмотрено денежных средств на реализацию проекта, по соглашению о предоставлении иного межбюджетного трансферта из бюджета Удмуртской Республики бюджету муниципального  образования  в  Удмуртской Республике  на  софинансирование проекта (далее - Соглашение),  рублей</t>
  </si>
  <si>
    <t xml:space="preserve">Поступило денежных средств в бюджет муниципального образования на реализацию проекта,  рублей
                                                                               </t>
  </si>
  <si>
    <t xml:space="preserve">Заключено муниципальных контрактов (принято обязательств по оплате) в целях реализации проекта, рублей </t>
  </si>
  <si>
    <t xml:space="preserve">Кассовый расход денежных средств 
на реализацию проекта,  рублей
</t>
  </si>
  <si>
    <t>Источники финансирования проекта</t>
  </si>
  <si>
    <t xml:space="preserve">Предусмотрено денежных средств на реализацию проекта по Соглашению,  рублей </t>
  </si>
  <si>
    <t>Доля софинансирования (финансирования) проекта от общей стоимости проекта  по Соглашению, процентов</t>
  </si>
  <si>
    <t>Общая стоимость проекта в результате проведения крнкурсных процедур, рублей</t>
  </si>
  <si>
    <t xml:space="preserve">Сумма возврата неиспользованного остатка иного Трансферта, рублей  
</t>
  </si>
  <si>
    <t>Раздел 2.</t>
  </si>
  <si>
    <t>1) Перечень (виды) расходов по реализации проекта:</t>
  </si>
  <si>
    <t>Описание вида работ (услуг) в соответствии с заявкой на получение  Трансферта, поданной в текущем году Администрацией муниципального образования</t>
  </si>
  <si>
    <t>План в соответствии с заявкой на получение Трансферта, поданной в текущем году Администрацией муниципального образования, рублей</t>
  </si>
  <si>
    <t xml:space="preserve">Трансферт  </t>
  </si>
  <si>
    <t>2) Сведения об итогах реализации проекта:</t>
  </si>
  <si>
    <r>
      <t>начала осуществления проекта  –</t>
    </r>
    <r>
      <rPr>
        <b/>
        <sz val="12"/>
        <color rgb="FF92D050"/>
        <rFont val="Times New Roman"/>
        <family val="1"/>
        <charset val="204"/>
      </rPr>
      <t/>
    </r>
  </si>
  <si>
    <t xml:space="preserve">                                  года.⃰  ⃰</t>
  </si>
  <si>
    <r>
      <t xml:space="preserve">          </t>
    </r>
    <r>
      <rPr>
        <sz val="9"/>
        <color theme="1"/>
        <rFont val="Times New Roman"/>
        <family val="1"/>
        <charset val="204"/>
      </rPr>
      <t>(подпись)</t>
    </r>
    <r>
      <rPr>
        <sz val="11"/>
        <color theme="1"/>
        <rFont val="Times New Roman"/>
        <family val="1"/>
        <charset val="204"/>
      </rPr>
      <t xml:space="preserve">                                 </t>
    </r>
  </si>
  <si>
    <r>
      <t xml:space="preserve">     </t>
    </r>
    <r>
      <rPr>
        <sz val="9"/>
        <color theme="1"/>
        <rFont val="Times New Roman"/>
        <family val="1"/>
        <charset val="204"/>
      </rPr>
      <t>(подпись)</t>
    </r>
    <r>
      <rPr>
        <sz val="11"/>
        <color theme="1"/>
        <rFont val="Times New Roman"/>
        <family val="1"/>
        <charset val="204"/>
      </rPr>
      <t xml:space="preserve">                                 </t>
    </r>
  </si>
  <si>
    <t xml:space="preserve">муниципального образования </t>
  </si>
  <si>
    <t>(расшифровка подписи)</t>
  </si>
  <si>
    <r>
      <t xml:space="preserve">  </t>
    </r>
    <r>
      <rPr>
        <sz val="9"/>
        <color theme="1"/>
        <rFont val="Times New Roman"/>
        <family val="1"/>
        <charset val="204"/>
      </rPr>
      <t>(подпись)</t>
    </r>
    <r>
      <rPr>
        <sz val="11"/>
        <color theme="1"/>
        <rFont val="Times New Roman"/>
        <family val="1"/>
        <charset val="204"/>
      </rPr>
      <t xml:space="preserve">                                    </t>
    </r>
  </si>
  <si>
    <t xml:space="preserve">                                   (расшифровка подписи)</t>
  </si>
  <si>
    <t>2) Сведения о сумме возврата, образовавшегося в результате экономии от проведения конкурсных процедур неиспользованного остатка Трансферта:**</t>
  </si>
  <si>
    <t xml:space="preserve">Стоимость проекта, </t>
  </si>
  <si>
    <t>______________________________________________________________________________________________________________________________________________________</t>
  </si>
  <si>
    <t xml:space="preserve">Начальник Управления финансов Администрации            </t>
  </si>
  <si>
    <t>Муниципальный округ Можгинский район Удмуртской Республики</t>
  </si>
  <si>
    <t>Услуги специалиста (хореограф), услуги (фотографа), услуги (видеомейкера), услуги по питанию, услуги по проживанию</t>
  </si>
  <si>
    <t>Шоперы, настольная игра, краски холи</t>
  </si>
  <si>
    <t>экономия по торгам</t>
  </si>
  <si>
    <t>удорожание товара</t>
  </si>
  <si>
    <t>2.1. Объект, включенный в проект, завершен.</t>
  </si>
  <si>
    <t xml:space="preserve">       10.07.2023года;</t>
  </si>
  <si>
    <t xml:space="preserve">                        ___________                                                             С.К.Заглядина</t>
  </si>
  <si>
    <t>Глава муниципального образования                  ___________                                              А.Г.Васильев</t>
  </si>
  <si>
    <t>Исполнитель                                                    ___________                                             Е.Ю.Жвакина                                                   8 (34139) 3-02-24</t>
  </si>
  <si>
    <t>Коворкинг-центр</t>
  </si>
  <si>
    <t>Телевизор, колонки</t>
  </si>
  <si>
    <t>Кресла-мешки, диван модульный на металлокаркасе, стол для коворкинга модульный, стеллаж книжный, поворотная передвижная доска, пуфы- трансформеры, ковролин</t>
  </si>
  <si>
    <t>увеличение цены</t>
  </si>
  <si>
    <t>2.1. Объект, включенный в проект, завершен</t>
  </si>
  <si>
    <t xml:space="preserve">                 21.07.2023 года.⃰  ⃰</t>
  </si>
  <si>
    <t>Музыка-Живи!</t>
  </si>
  <si>
    <t>59550 руб. направлено дополнительно за счет платных услуг учреждения</t>
  </si>
  <si>
    <t>Активная акустическая система, радиосистема, свтодиодный прожектор, микшерный пульт</t>
  </si>
  <si>
    <t xml:space="preserve">                                  19.07.2023 года;</t>
  </si>
  <si>
    <t xml:space="preserve">                      01.09.2023 года.⃰  ⃰</t>
  </si>
  <si>
    <t>Точка общения</t>
  </si>
  <si>
    <t>Стол, диван, стол журнальный, стул, кофемашина</t>
  </si>
  <si>
    <t xml:space="preserve">                                             19.07.2023года;</t>
  </si>
  <si>
    <t xml:space="preserve">                 24.08.2023года.⃰  ⃰</t>
  </si>
  <si>
    <t>Центр притяжения</t>
  </si>
  <si>
    <t>Модульные столы, стулья, пуфы, интерактивная панель, демонстрационный стеллаж, стеллажи для книг, рулонные шторы, доска для записей с зажимами</t>
  </si>
  <si>
    <t xml:space="preserve">                                     06.07.2023года;</t>
  </si>
  <si>
    <t xml:space="preserve">                  24.08.2023года.⃰  ⃰</t>
  </si>
  <si>
    <t>направлено дополнительно за счет платных услуг учреждения</t>
  </si>
  <si>
    <t>В школу с удовольствием</t>
  </si>
  <si>
    <t>Шпаклевка, брус деревянный, краска, доска пробковая, светильник светодиодный, двери межэтажные</t>
  </si>
  <si>
    <t>Телевизор, саундбар</t>
  </si>
  <si>
    <t>Стол, диван, пуфик, фонтан питьевой, бегущая строка, зеркало, шторы рулонные, цветы искусственные</t>
  </si>
  <si>
    <t xml:space="preserve">                                14.07.2023 года;</t>
  </si>
  <si>
    <t>Работы по ремонту помещения Пычасского центра детского творчества МБОУ ДО Можгинского района "РЦДОД" согласно локально- сметного расчета</t>
  </si>
  <si>
    <t>Бумага</t>
  </si>
  <si>
    <t>Телевизор, кронштейн</t>
  </si>
  <si>
    <t>Столы, стулья, шкафы, кресла-мешки</t>
  </si>
  <si>
    <t xml:space="preserve">                         11.07.2023 года;</t>
  </si>
  <si>
    <t>Кабинет ОБЖ</t>
  </si>
  <si>
    <t>Экран, проектор</t>
  </si>
  <si>
    <t>Парты, стулья, стол учительский, шкафы, манекен для оказания ПМП, макет автомата разборный АК-74, костюм химзащиты Л- 1, имитаторы ранений и поражений</t>
  </si>
  <si>
    <t>Рост ценовых предложений</t>
  </si>
  <si>
    <t>Снижение ценовых предложений</t>
  </si>
  <si>
    <t xml:space="preserve">                                 14.07.2023года;</t>
  </si>
  <si>
    <t xml:space="preserve">                                      07.07.2023 года;</t>
  </si>
  <si>
    <t>Товарная накладная № 336 от 29.07.2023г. на сумму 109200 руб.</t>
  </si>
  <si>
    <t>Товарная накладная № 341 от 18.07.2023г. на сумму 55 243 руб.</t>
  </si>
  <si>
    <t>Товарная накладная № 3 от 12.07.2023г. на сумму 20 000 руб.</t>
  </si>
  <si>
    <t>Товарная накладная № 463 от 10 июля 2023г. на сумму 9010 руб.</t>
  </si>
  <si>
    <t>Акт об оказании услуг № 131 от 28.07.2023г. на сумму 84 000 руб.</t>
  </si>
  <si>
    <t>Акт приемки оказанных услуг от 29.07.2023г. на сумму 10 000 руб.</t>
  </si>
  <si>
    <t>Товарная накладная № 379 от 19.07.2023г. на сумму 31 413 руб.</t>
  </si>
  <si>
    <t>Товарная накладная № HR-300 от 31.07.2023г. на сумму 199 646 руб.</t>
  </si>
  <si>
    <t>Товарная накладная № 39 от 21.07.2023г. на сумму 10 800 руб.</t>
  </si>
  <si>
    <t>Товарная накладная № 41 от 11.08.2023г.на сумму 230160 руб.</t>
  </si>
  <si>
    <t>Товарная накладная № 427 от 23.08.2023г.на сумму 151 400 руб.</t>
  </si>
  <si>
    <t>Товарная накладная № 447 от 31.07.2023г.на сумму 28 989 руб.</t>
  </si>
  <si>
    <t>Товарная накладная № HR-337 от 29.08.2023г.на сумму 464 524 руб.</t>
  </si>
  <si>
    <t>Товарная накладная от 26.07.2023г.№ 437 на сумму 44 800 руб.</t>
  </si>
  <si>
    <t>Товарная накладная от 28.08.2023г. № HR-333 на сумму 216 927 руб.</t>
  </si>
  <si>
    <t>завершен</t>
  </si>
  <si>
    <t>направлено на расходы за счет средств учреждения</t>
  </si>
  <si>
    <t xml:space="preserve">2.1. Объект, включенный в проект не завершен.* </t>
  </si>
  <si>
    <t xml:space="preserve">                  28.08.2023года.⃰  ⃰</t>
  </si>
  <si>
    <t>Товарнпая накладная № 0-11691 от 25.08.2023г. на сумму 41980</t>
  </si>
  <si>
    <t>Ноутбук, прнтер, пиксельные пои-снеки</t>
  </si>
  <si>
    <t>01 января 2024 года</t>
  </si>
  <si>
    <t>2.1. Объект, включенный в проект завершен.</t>
  </si>
  <si>
    <t xml:space="preserve">                  10.10.2023года.⃰  ⃰</t>
  </si>
  <si>
    <t>Товарная накладная № 93 от 14.08.2023г. на сумму 49 000 руб.</t>
  </si>
  <si>
    <t>Товарная накладная № ЧД133 от 04.08.2023г.на сумму 4 500 руб.</t>
  </si>
  <si>
    <t>Товарная накладная № 118 от 18.08.2023г.на сумму 15 400 руб.</t>
  </si>
  <si>
    <t>Товарная накладная № СС-74 от 22.08.2023г.на сумму 9 900 руб.</t>
  </si>
  <si>
    <t>Товарная накладная № СС-75 от 22.08.2023г.на сумму 7 227 руб.</t>
  </si>
  <si>
    <t>Акт сдачи- приемки выполненных работ от 24.08.2023г.на сумму 62 900 руб.</t>
  </si>
  <si>
    <t>Товарная накладная №8 от 22.09.2023г.на сумму 9 900 руб.</t>
  </si>
  <si>
    <t>Товарная накладная №9 от 22.09.2023г.на сумму 1 900 руб.</t>
  </si>
  <si>
    <t>Товарная накладная №33 от 04.10.2023г.на сумму 33 201 руб.</t>
  </si>
  <si>
    <t>Товарная накладная  № HR-341 от 25.08.2023г. на сумму 108 400 руб.</t>
  </si>
  <si>
    <t xml:space="preserve">             10.10.2023 года.⃰  ⃰</t>
  </si>
  <si>
    <t>Акт о приемке выполненных работ на сумму 114 099,84 руб.</t>
  </si>
  <si>
    <t>Товарная накладная № 616 от 25.09.2023г.на сумму 260 руб.</t>
  </si>
  <si>
    <t>Товарная накладная № 356 от 25.07.2023г.на сумму 25 090 руб.</t>
  </si>
  <si>
    <t>Товарная накладная № HR-335 от 05.10.2023г.на сумму 252 520 руб.</t>
  </si>
  <si>
    <t>Егит-Тулкым-2023</t>
  </si>
  <si>
    <t>"Мультимедийная площадка Уникум"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</si>
</sst>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rgb="FF92D05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/>
    <xf numFmtId="0" fontId="1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5" borderId="9" xfId="0" applyFont="1" applyFill="1" applyBorder="1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2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 wrapText="1"/>
    </xf>
    <xf numFmtId="0" fontId="0" fillId="0" borderId="0" xfId="0" applyBorder="1"/>
    <xf numFmtId="0" fontId="0" fillId="4" borderId="0" xfId="0" applyFill="1" applyAlignment="1"/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0" fillId="4" borderId="0" xfId="0" applyNumberFormat="1" applyFill="1" applyAlignment="1"/>
    <xf numFmtId="0" fontId="3" fillId="4" borderId="6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3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A7" zoomScale="95" zoomScaleNormal="95" workbookViewId="0">
      <selection activeCell="J15" sqref="J15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15" customHeight="1" x14ac:dyDescent="0.25">
      <c r="A1" s="144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34"/>
      <c r="P1" s="34"/>
      <c r="Q1" s="34"/>
    </row>
    <row r="2" spans="1:17" ht="15.7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34"/>
      <c r="P2" s="34"/>
      <c r="Q2" s="34"/>
    </row>
    <row r="3" spans="1:17" ht="36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34"/>
      <c r="P3" s="34"/>
      <c r="Q3" s="34"/>
    </row>
    <row r="4" spans="1:17" ht="11.25" customHeight="1" x14ac:dyDescent="0.25"/>
    <row r="5" spans="1:17" ht="19.5" customHeight="1" x14ac:dyDescent="0.25">
      <c r="A5" s="104" t="s">
        <v>19</v>
      </c>
      <c r="B5" s="104"/>
      <c r="C5" s="104"/>
      <c r="D5" s="145" t="s">
        <v>132</v>
      </c>
      <c r="E5" s="145"/>
      <c r="F5" s="14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4.75" customHeight="1" x14ac:dyDescent="0.25">
      <c r="A6" s="104" t="s">
        <v>33</v>
      </c>
      <c r="B6" s="104"/>
      <c r="C6" s="104"/>
      <c r="D6" s="104"/>
      <c r="E6" s="104"/>
      <c r="F6" s="104"/>
      <c r="G6" s="145" t="s">
        <v>64</v>
      </c>
      <c r="H6" s="145"/>
      <c r="I6" s="145"/>
      <c r="J6" s="145"/>
      <c r="K6" s="145"/>
      <c r="L6" s="16"/>
      <c r="M6" s="16"/>
      <c r="N6" s="16"/>
      <c r="O6" s="16"/>
      <c r="P6" s="16"/>
      <c r="Q6" s="16"/>
    </row>
    <row r="7" spans="1:17" ht="24.75" customHeight="1" x14ac:dyDescent="0.25"/>
    <row r="8" spans="1:17" ht="21.75" customHeight="1" x14ac:dyDescent="0.25">
      <c r="A8" s="116" t="s">
        <v>34</v>
      </c>
      <c r="B8" s="116"/>
      <c r="C8" s="116"/>
    </row>
    <row r="9" spans="1:17" ht="69" customHeight="1" thickBot="1" x14ac:dyDescent="0.3">
      <c r="A9" s="124" t="s">
        <v>35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6"/>
      <c r="P9" s="16"/>
      <c r="Q9" s="16"/>
    </row>
    <row r="10" spans="1:17" ht="15" customHeight="1" x14ac:dyDescent="0.25">
      <c r="A10" s="125" t="s">
        <v>15</v>
      </c>
      <c r="B10" s="127" t="s">
        <v>36</v>
      </c>
      <c r="C10" s="129" t="s">
        <v>37</v>
      </c>
      <c r="D10" s="130"/>
      <c r="E10" s="130"/>
      <c r="F10" s="130"/>
      <c r="G10" s="127" t="s">
        <v>38</v>
      </c>
      <c r="H10" s="127"/>
      <c r="I10" s="127"/>
      <c r="J10" s="127" t="s">
        <v>39</v>
      </c>
      <c r="K10" s="135" t="s">
        <v>40</v>
      </c>
      <c r="L10" s="135"/>
      <c r="M10" s="135"/>
      <c r="N10" s="137" t="s">
        <v>0</v>
      </c>
    </row>
    <row r="11" spans="1:17" ht="16.5" customHeight="1" x14ac:dyDescent="0.25">
      <c r="A11" s="126"/>
      <c r="B11" s="128"/>
      <c r="C11" s="131"/>
      <c r="D11" s="132"/>
      <c r="E11" s="132"/>
      <c r="F11" s="132"/>
      <c r="G11" s="128"/>
      <c r="H11" s="128"/>
      <c r="I11" s="128"/>
      <c r="J11" s="128"/>
      <c r="K11" s="136"/>
      <c r="L11" s="136"/>
      <c r="M11" s="136"/>
      <c r="N11" s="138"/>
    </row>
    <row r="12" spans="1:17" ht="51" customHeight="1" x14ac:dyDescent="0.25">
      <c r="A12" s="126"/>
      <c r="B12" s="128"/>
      <c r="C12" s="133"/>
      <c r="D12" s="134"/>
      <c r="E12" s="134"/>
      <c r="F12" s="134"/>
      <c r="G12" s="128"/>
      <c r="H12" s="128"/>
      <c r="I12" s="128"/>
      <c r="J12" s="128"/>
      <c r="K12" s="136"/>
      <c r="L12" s="136"/>
      <c r="M12" s="136"/>
      <c r="N12" s="138"/>
    </row>
    <row r="13" spans="1:17" x14ac:dyDescent="0.25">
      <c r="A13" s="126"/>
      <c r="B13" s="128"/>
      <c r="C13" s="128" t="s">
        <v>1</v>
      </c>
      <c r="D13" s="139" t="s">
        <v>2</v>
      </c>
      <c r="E13" s="140"/>
      <c r="F13" s="140"/>
      <c r="G13" s="141" t="s">
        <v>1</v>
      </c>
      <c r="H13" s="143" t="s">
        <v>2</v>
      </c>
      <c r="I13" s="143"/>
      <c r="J13" s="128"/>
      <c r="K13" s="128" t="s">
        <v>1</v>
      </c>
      <c r="L13" s="128" t="s">
        <v>2</v>
      </c>
      <c r="M13" s="128"/>
      <c r="N13" s="22"/>
    </row>
    <row r="14" spans="1:17" ht="75" customHeight="1" x14ac:dyDescent="0.25">
      <c r="A14" s="126"/>
      <c r="B14" s="128"/>
      <c r="C14" s="128"/>
      <c r="D14" s="70" t="s">
        <v>3</v>
      </c>
      <c r="E14" s="70" t="s">
        <v>4</v>
      </c>
      <c r="F14" s="70" t="s">
        <v>4</v>
      </c>
      <c r="G14" s="142"/>
      <c r="H14" s="70" t="s">
        <v>3</v>
      </c>
      <c r="I14" s="70" t="s">
        <v>4</v>
      </c>
      <c r="J14" s="128"/>
      <c r="K14" s="128"/>
      <c r="L14" s="70" t="s">
        <v>3</v>
      </c>
      <c r="M14" s="70" t="s">
        <v>4</v>
      </c>
      <c r="N14" s="69"/>
    </row>
    <row r="15" spans="1:17" ht="27.75" customHeight="1" thickBot="1" x14ac:dyDescent="0.3">
      <c r="A15" s="6">
        <v>1</v>
      </c>
      <c r="B15" s="13" t="s">
        <v>150</v>
      </c>
      <c r="C15" s="11">
        <f>D15+F15</f>
        <v>358599</v>
      </c>
      <c r="D15" s="10">
        <v>294500</v>
      </c>
      <c r="E15" s="5"/>
      <c r="F15" s="10">
        <v>64099</v>
      </c>
      <c r="G15" s="11">
        <f>H15+I15</f>
        <v>358599</v>
      </c>
      <c r="H15" s="10">
        <v>294500</v>
      </c>
      <c r="I15" s="10">
        <v>64099</v>
      </c>
      <c r="J15" s="10">
        <v>349433</v>
      </c>
      <c r="K15" s="11">
        <f>L15+M15</f>
        <v>349433</v>
      </c>
      <c r="L15" s="10">
        <v>286972.55</v>
      </c>
      <c r="M15" s="10">
        <v>62460.45</v>
      </c>
      <c r="N15" s="12"/>
    </row>
    <row r="16" spans="1:17" ht="30" customHeight="1" x14ac:dyDescent="0.25"/>
    <row r="17" spans="1:17" ht="15.75" customHeight="1" x14ac:dyDescent="0.25">
      <c r="A17" s="104" t="s">
        <v>60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6"/>
      <c r="P17" s="16"/>
      <c r="Q17" s="16"/>
    </row>
    <row r="18" spans="1:17" ht="14.25" customHeight="1" thickBo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29.75" customHeight="1" x14ac:dyDescent="0.25">
      <c r="A19" s="118" t="s">
        <v>41</v>
      </c>
      <c r="B19" s="119"/>
      <c r="C19" s="119" t="s">
        <v>42</v>
      </c>
      <c r="D19" s="119"/>
      <c r="E19" s="65"/>
      <c r="F19" s="65" t="s">
        <v>43</v>
      </c>
      <c r="G19" s="42" t="s">
        <v>44</v>
      </c>
      <c r="H19" s="38" t="s">
        <v>45</v>
      </c>
    </row>
    <row r="20" spans="1:17" ht="17.25" customHeight="1" x14ac:dyDescent="0.25">
      <c r="A20" s="110" t="s">
        <v>61</v>
      </c>
      <c r="B20" s="111"/>
      <c r="C20" s="120">
        <f>C22+C23</f>
        <v>358599</v>
      </c>
      <c r="D20" s="120"/>
      <c r="E20" s="28"/>
      <c r="F20" s="72">
        <f>F22+F23</f>
        <v>100</v>
      </c>
      <c r="G20" s="43">
        <v>349433</v>
      </c>
      <c r="H20" s="46"/>
    </row>
    <row r="21" spans="1:17" ht="15" customHeight="1" x14ac:dyDescent="0.25">
      <c r="A21" s="121" t="s">
        <v>5</v>
      </c>
      <c r="B21" s="122"/>
      <c r="C21" s="123"/>
      <c r="D21" s="123"/>
      <c r="E21" s="73"/>
      <c r="F21" s="73"/>
      <c r="G21" s="44"/>
      <c r="H21" s="47"/>
    </row>
    <row r="22" spans="1:17" ht="16.5" customHeight="1" x14ac:dyDescent="0.25">
      <c r="A22" s="110" t="s">
        <v>50</v>
      </c>
      <c r="B22" s="111"/>
      <c r="C22" s="112">
        <v>294500</v>
      </c>
      <c r="D22" s="112"/>
      <c r="E22" s="28"/>
      <c r="F22" s="72">
        <f>ROUND(C22/C20*100,4)</f>
        <v>82.125200000000007</v>
      </c>
      <c r="G22" s="45">
        <f>ROUND((G$20*F22/100),2)</f>
        <v>286972.55</v>
      </c>
      <c r="H22" s="48">
        <f>C22-G22</f>
        <v>7527.4500000000116</v>
      </c>
    </row>
    <row r="23" spans="1:17" ht="31.5" customHeight="1" thickBot="1" x14ac:dyDescent="0.3">
      <c r="A23" s="113" t="s">
        <v>25</v>
      </c>
      <c r="B23" s="114"/>
      <c r="C23" s="115">
        <v>64099</v>
      </c>
      <c r="D23" s="115"/>
      <c r="E23" s="58"/>
      <c r="F23" s="59">
        <f>ROUND(C23/C20*100,4)</f>
        <v>17.8748</v>
      </c>
      <c r="G23" s="60">
        <f t="shared" ref="G23" si="0">ROUND((G$20*F23/100),2)</f>
        <v>62460.45</v>
      </c>
      <c r="H23" s="61">
        <f t="shared" ref="H23" si="1">C23-G23</f>
        <v>1638.5500000000029</v>
      </c>
    </row>
    <row r="24" spans="1:17" ht="12.75" customHeight="1" x14ac:dyDescent="0.25"/>
    <row r="25" spans="1:17" ht="15.75" customHeight="1" x14ac:dyDescent="0.25">
      <c r="A25" s="116" t="s">
        <v>46</v>
      </c>
      <c r="B25" s="116"/>
      <c r="C25" s="116"/>
    </row>
    <row r="26" spans="1:17" ht="12" customHeight="1" x14ac:dyDescent="0.25"/>
    <row r="27" spans="1:17" ht="21" customHeight="1" x14ac:dyDescent="0.25">
      <c r="A27" s="99" t="s">
        <v>47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</row>
    <row r="28" spans="1:17" ht="15.75" thickBot="1" x14ac:dyDescent="0.3"/>
    <row r="29" spans="1:17" ht="181.5" customHeight="1" x14ac:dyDescent="0.25">
      <c r="A29" s="25" t="s">
        <v>15</v>
      </c>
      <c r="B29" s="71" t="s">
        <v>7</v>
      </c>
      <c r="C29" s="117" t="s">
        <v>48</v>
      </c>
      <c r="D29" s="117"/>
      <c r="E29" s="26"/>
      <c r="F29" s="71" t="s">
        <v>49</v>
      </c>
      <c r="G29" s="71" t="s">
        <v>26</v>
      </c>
      <c r="H29" s="49" t="s">
        <v>27</v>
      </c>
      <c r="I29" s="27" t="s">
        <v>6</v>
      </c>
      <c r="J29" s="52"/>
    </row>
    <row r="30" spans="1:17" ht="54.75" customHeight="1" x14ac:dyDescent="0.25">
      <c r="A30" s="29">
        <v>1</v>
      </c>
      <c r="B30" s="30" t="s">
        <v>21</v>
      </c>
      <c r="C30" s="106"/>
      <c r="D30" s="106"/>
      <c r="E30" s="15"/>
      <c r="F30" s="66"/>
      <c r="G30" s="15"/>
      <c r="H30" s="50">
        <f t="shared" ref="H30:H35" si="2">F30-G30</f>
        <v>0</v>
      </c>
      <c r="I30" s="14"/>
      <c r="J30" s="53"/>
    </row>
    <row r="31" spans="1:17" ht="73.5" customHeight="1" x14ac:dyDescent="0.25">
      <c r="A31" s="29">
        <v>2</v>
      </c>
      <c r="B31" s="30" t="s">
        <v>18</v>
      </c>
      <c r="C31" s="106"/>
      <c r="D31" s="106"/>
      <c r="E31" s="15"/>
      <c r="F31" s="66"/>
      <c r="G31" s="15"/>
      <c r="H31" s="50">
        <f t="shared" si="2"/>
        <v>0</v>
      </c>
      <c r="I31" s="85"/>
      <c r="J31" s="53"/>
    </row>
    <row r="32" spans="1:17" ht="78.75" customHeight="1" x14ac:dyDescent="0.25">
      <c r="A32" s="29">
        <v>3</v>
      </c>
      <c r="B32" s="30" t="s">
        <v>8</v>
      </c>
      <c r="C32" s="106" t="s">
        <v>131</v>
      </c>
      <c r="D32" s="106"/>
      <c r="E32" s="15"/>
      <c r="F32" s="66">
        <v>111380</v>
      </c>
      <c r="G32" s="15">
        <v>97223</v>
      </c>
      <c r="H32" s="50">
        <f t="shared" si="2"/>
        <v>14157</v>
      </c>
      <c r="I32" s="85" t="s">
        <v>67</v>
      </c>
      <c r="J32" s="53"/>
    </row>
    <row r="33" spans="1:17" ht="54" customHeight="1" x14ac:dyDescent="0.25">
      <c r="A33" s="29">
        <v>4</v>
      </c>
      <c r="B33" s="30" t="s">
        <v>22</v>
      </c>
      <c r="C33" s="106" t="s">
        <v>65</v>
      </c>
      <c r="D33" s="106"/>
      <c r="E33" s="15"/>
      <c r="F33" s="66">
        <v>223200</v>
      </c>
      <c r="G33" s="15">
        <v>223200</v>
      </c>
      <c r="H33" s="50">
        <f t="shared" si="2"/>
        <v>0</v>
      </c>
      <c r="I33" s="85"/>
      <c r="J33" s="53"/>
    </row>
    <row r="34" spans="1:17" ht="33" customHeight="1" x14ac:dyDescent="0.25">
      <c r="A34" s="29">
        <v>5</v>
      </c>
      <c r="B34" s="30" t="s">
        <v>9</v>
      </c>
      <c r="C34" s="106"/>
      <c r="D34" s="106"/>
      <c r="E34" s="15"/>
      <c r="F34" s="66"/>
      <c r="G34" s="15"/>
      <c r="H34" s="50">
        <f t="shared" si="2"/>
        <v>0</v>
      </c>
      <c r="I34" s="85"/>
      <c r="J34" s="53"/>
    </row>
    <row r="35" spans="1:17" ht="30" customHeight="1" x14ac:dyDescent="0.25">
      <c r="A35" s="29">
        <v>6</v>
      </c>
      <c r="B35" s="30" t="s">
        <v>10</v>
      </c>
      <c r="C35" s="106" t="s">
        <v>66</v>
      </c>
      <c r="D35" s="106"/>
      <c r="E35" s="15"/>
      <c r="F35" s="66">
        <v>24019</v>
      </c>
      <c r="G35" s="15">
        <v>29010</v>
      </c>
      <c r="H35" s="50">
        <f t="shared" si="2"/>
        <v>-4991</v>
      </c>
      <c r="I35" s="85" t="s">
        <v>68</v>
      </c>
      <c r="J35" s="53"/>
    </row>
    <row r="36" spans="1:17" ht="18.75" customHeight="1" thickBot="1" x14ac:dyDescent="0.3">
      <c r="A36" s="8"/>
      <c r="B36" s="9" t="s">
        <v>11</v>
      </c>
      <c r="C36" s="107"/>
      <c r="D36" s="107"/>
      <c r="E36" s="107"/>
      <c r="F36" s="31">
        <f>SUM(F30:F35)</f>
        <v>358599</v>
      </c>
      <c r="G36" s="37">
        <f>SUM(G30:G35)</f>
        <v>349433</v>
      </c>
      <c r="H36" s="51">
        <f>SUM(H30:I35)</f>
        <v>9166</v>
      </c>
      <c r="I36" s="21"/>
      <c r="J36" s="53"/>
    </row>
    <row r="37" spans="1:17" x14ac:dyDescent="0.25">
      <c r="J37" s="54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108" t="s">
        <v>51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ht="19.5" customHeight="1" x14ac:dyDescent="0.25">
      <c r="A40" s="17" t="s">
        <v>69</v>
      </c>
      <c r="B40" s="17"/>
      <c r="C40" s="17"/>
      <c r="D40" s="17"/>
      <c r="E40" s="17"/>
      <c r="F40" s="17"/>
      <c r="N40" s="17"/>
      <c r="O40" s="17"/>
      <c r="P40" s="17"/>
      <c r="Q40" s="17"/>
    </row>
    <row r="41" spans="1:17" ht="19.5" customHeight="1" x14ac:dyDescent="0.25">
      <c r="A41" s="103" t="s">
        <v>24</v>
      </c>
      <c r="B41" s="103"/>
      <c r="C41" s="103"/>
      <c r="D41" s="103"/>
      <c r="E41" s="103"/>
      <c r="F41" s="103"/>
      <c r="G41" s="103"/>
      <c r="H41" s="103"/>
      <c r="I41" s="103"/>
      <c r="J41" s="19" t="s">
        <v>126</v>
      </c>
      <c r="K41" s="19"/>
      <c r="L41" s="19"/>
      <c r="M41" s="19"/>
      <c r="N41" s="19"/>
      <c r="P41" s="18"/>
      <c r="Q41" s="18"/>
    </row>
    <row r="42" spans="1:17" ht="15.75" x14ac:dyDescent="0.25">
      <c r="A42" s="1"/>
    </row>
    <row r="43" spans="1:17" ht="15.75" x14ac:dyDescent="0.25">
      <c r="A43" s="1" t="s">
        <v>28</v>
      </c>
    </row>
    <row r="44" spans="1:17" ht="15.75" x14ac:dyDescent="0.25">
      <c r="A44" s="99" t="s">
        <v>52</v>
      </c>
      <c r="B44" s="99"/>
      <c r="C44" s="99"/>
      <c r="D44" s="99"/>
      <c r="E44" s="99"/>
      <c r="F44" s="99"/>
      <c r="G44" s="109" t="s">
        <v>70</v>
      </c>
      <c r="H44" s="109"/>
      <c r="I44" s="109"/>
      <c r="L44" s="17"/>
      <c r="M44" s="17"/>
      <c r="N44" s="17"/>
      <c r="O44" s="17"/>
      <c r="P44" s="17"/>
      <c r="Q44" s="17"/>
    </row>
    <row r="45" spans="1:17" ht="15.75" x14ac:dyDescent="0.25">
      <c r="A45" s="99" t="s">
        <v>20</v>
      </c>
      <c r="B45" s="99"/>
      <c r="C45" s="99"/>
      <c r="D45" s="102" t="s">
        <v>129</v>
      </c>
      <c r="E45" s="102"/>
      <c r="F45" s="102"/>
      <c r="G45" s="17"/>
      <c r="H45" s="17"/>
      <c r="I45" s="17"/>
      <c r="J45" s="17"/>
      <c r="K45" s="17"/>
      <c r="L45" s="17"/>
      <c r="M45" s="17"/>
    </row>
    <row r="46" spans="1:17" ht="15.75" x14ac:dyDescent="0.25">
      <c r="A46" s="1"/>
    </row>
    <row r="47" spans="1:17" ht="15.75" x14ac:dyDescent="0.25">
      <c r="A47" s="1" t="s">
        <v>114</v>
      </c>
    </row>
    <row r="48" spans="1:17" ht="15.75" x14ac:dyDescent="0.25">
      <c r="A48" s="1" t="s">
        <v>113</v>
      </c>
    </row>
    <row r="49" spans="1:17" ht="15.75" x14ac:dyDescent="0.25">
      <c r="A49" s="1" t="s">
        <v>112</v>
      </c>
    </row>
    <row r="50" spans="1:17" ht="15.75" x14ac:dyDescent="0.25">
      <c r="A50" s="1" t="s">
        <v>111</v>
      </c>
    </row>
    <row r="51" spans="1:17" ht="15.75" x14ac:dyDescent="0.25">
      <c r="A51" s="1" t="s">
        <v>115</v>
      </c>
    </row>
    <row r="52" spans="1:17" ht="15.75" x14ac:dyDescent="0.25">
      <c r="A52" s="1" t="s">
        <v>116</v>
      </c>
    </row>
    <row r="53" spans="1:17" ht="15.75" x14ac:dyDescent="0.25">
      <c r="A53" s="1" t="s">
        <v>116</v>
      </c>
    </row>
    <row r="54" spans="1:17" ht="15.75" x14ac:dyDescent="0.25">
      <c r="A54" s="1" t="s">
        <v>116</v>
      </c>
    </row>
    <row r="55" spans="1:17" ht="15.75" x14ac:dyDescent="0.25">
      <c r="A55" s="1" t="s">
        <v>130</v>
      </c>
    </row>
    <row r="56" spans="1:17" ht="15.75" x14ac:dyDescent="0.25">
      <c r="A56" s="103" t="s">
        <v>29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7" ht="15.75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</row>
    <row r="58" spans="1:17" ht="27.75" customHeight="1" x14ac:dyDescent="0.25">
      <c r="A58" s="104" t="s">
        <v>30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6"/>
      <c r="O58" s="16"/>
      <c r="P58" s="16"/>
      <c r="Q58" s="16"/>
    </row>
    <row r="59" spans="1:17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5.7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9.5" customHeight="1" x14ac:dyDescent="0.25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6"/>
      <c r="O62" s="16"/>
      <c r="P62" s="16"/>
      <c r="Q62" s="16"/>
    </row>
    <row r="63" spans="1:17" ht="15.75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1:17" ht="15.75" customHeight="1" x14ac:dyDescent="0.25">
      <c r="A64" s="56" t="s">
        <v>63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ht="15.75" customHeight="1" x14ac:dyDescent="0.25">
      <c r="A65" s="97" t="s">
        <v>56</v>
      </c>
      <c r="B65" s="97"/>
      <c r="C65" s="97"/>
      <c r="D65" s="105" t="s">
        <v>71</v>
      </c>
      <c r="E65" s="105"/>
      <c r="F65" s="105"/>
      <c r="G65" s="105"/>
      <c r="H65" s="105"/>
      <c r="I65" s="105"/>
      <c r="J65" s="105"/>
      <c r="K65" s="105"/>
      <c r="L65" s="105"/>
      <c r="M65" s="105"/>
      <c r="N65" s="67"/>
      <c r="O65" s="67"/>
      <c r="P65" s="67"/>
      <c r="Q65" s="67"/>
    </row>
    <row r="66" spans="1:17" ht="15" customHeight="1" x14ac:dyDescent="0.25">
      <c r="A66" s="97"/>
      <c r="B66" s="97"/>
      <c r="C66" s="97"/>
      <c r="D66" s="2"/>
      <c r="F66" s="2" t="s">
        <v>58</v>
      </c>
      <c r="G66" s="68"/>
      <c r="H66" s="7"/>
      <c r="I66" s="68" t="s">
        <v>59</v>
      </c>
    </row>
    <row r="67" spans="1:17" x14ac:dyDescent="0.25">
      <c r="G67" t="s">
        <v>16</v>
      </c>
    </row>
    <row r="68" spans="1:17" ht="15.75" x14ac:dyDescent="0.25">
      <c r="A68" s="98" t="s">
        <v>72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56"/>
      <c r="P68" s="56"/>
      <c r="Q68" s="56"/>
    </row>
    <row r="69" spans="1:17" ht="15.75" x14ac:dyDescent="0.25">
      <c r="C69" s="4" t="s">
        <v>16</v>
      </c>
      <c r="D69" s="2" t="s">
        <v>54</v>
      </c>
      <c r="G69" s="68"/>
      <c r="H69" s="7" t="s">
        <v>57</v>
      </c>
      <c r="I69" s="7"/>
    </row>
    <row r="71" spans="1:17" ht="15.75" x14ac:dyDescent="0.25">
      <c r="A71" s="99" t="s">
        <v>12</v>
      </c>
      <c r="B71" s="99"/>
    </row>
    <row r="72" spans="1:17" ht="15.75" x14ac:dyDescent="0.25">
      <c r="A72" s="1" t="s">
        <v>13</v>
      </c>
      <c r="B72" s="84">
        <v>45303</v>
      </c>
      <c r="C72" s="55"/>
    </row>
    <row r="74" spans="1:17" ht="15.75" x14ac:dyDescent="0.25">
      <c r="A74" s="98" t="s">
        <v>73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1:17" ht="15.75" x14ac:dyDescent="0.25">
      <c r="C75" s="4" t="s">
        <v>16</v>
      </c>
      <c r="D75" s="2" t="s">
        <v>55</v>
      </c>
      <c r="G75" s="32"/>
      <c r="H75" s="32" t="s">
        <v>57</v>
      </c>
      <c r="I75" s="32"/>
      <c r="J75" s="7"/>
      <c r="K75" s="100" t="s">
        <v>17</v>
      </c>
      <c r="L75" s="100"/>
    </row>
    <row r="77" spans="1:17" ht="6" customHeight="1" x14ac:dyDescent="0.25">
      <c r="A77" s="101" t="s">
        <v>62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62"/>
      <c r="P77" s="62"/>
      <c r="Q77" s="62"/>
    </row>
    <row r="78" spans="1:17" x14ac:dyDescent="0.25">
      <c r="A78" s="96" t="s">
        <v>14</v>
      </c>
      <c r="B78" s="96"/>
      <c r="C78" s="96"/>
      <c r="D78" s="96"/>
      <c r="E78" s="96"/>
      <c r="F78" s="96"/>
      <c r="G78" s="96"/>
      <c r="H78" s="96"/>
      <c r="I78" s="63"/>
      <c r="J78" s="63"/>
      <c r="K78" s="63"/>
      <c r="L78" s="63"/>
      <c r="M78" s="63"/>
      <c r="N78" s="63"/>
      <c r="O78" s="63"/>
      <c r="P78" s="63"/>
      <c r="Q78" s="63"/>
    </row>
    <row r="79" spans="1:17" x14ac:dyDescent="0.25">
      <c r="A79" s="96" t="s">
        <v>23</v>
      </c>
      <c r="B79" s="96"/>
      <c r="C79" s="96"/>
      <c r="D79" s="96"/>
      <c r="E79" s="96"/>
      <c r="F79" s="96"/>
      <c r="G79" s="96"/>
      <c r="H79" s="96"/>
      <c r="I79" s="63"/>
      <c r="J79" s="63"/>
      <c r="K79" s="63"/>
      <c r="L79" s="63"/>
      <c r="M79" s="63"/>
      <c r="N79" s="63"/>
      <c r="O79" s="63"/>
      <c r="P79" s="63"/>
      <c r="Q79" s="63"/>
    </row>
  </sheetData>
  <mergeCells count="59">
    <mergeCell ref="A1:N3"/>
    <mergeCell ref="A5:C5"/>
    <mergeCell ref="D5:F5"/>
    <mergeCell ref="A6:F6"/>
    <mergeCell ref="G6:K6"/>
    <mergeCell ref="A17:N17"/>
    <mergeCell ref="A8:C8"/>
    <mergeCell ref="A9:N9"/>
    <mergeCell ref="A10:A14"/>
    <mergeCell ref="B10:B14"/>
    <mergeCell ref="C10:F12"/>
    <mergeCell ref="G10:I12"/>
    <mergeCell ref="J10:J14"/>
    <mergeCell ref="K10:M12"/>
    <mergeCell ref="N10:N12"/>
    <mergeCell ref="C13:C14"/>
    <mergeCell ref="D13:F13"/>
    <mergeCell ref="G13:G14"/>
    <mergeCell ref="H13:I13"/>
    <mergeCell ref="K13:K14"/>
    <mergeCell ref="L13:M13"/>
    <mergeCell ref="A19:B19"/>
    <mergeCell ref="C19:D19"/>
    <mergeCell ref="A20:B20"/>
    <mergeCell ref="C20:D20"/>
    <mergeCell ref="A21:B21"/>
    <mergeCell ref="C21:D21"/>
    <mergeCell ref="C34:D34"/>
    <mergeCell ref="A22:B22"/>
    <mergeCell ref="C22:D22"/>
    <mergeCell ref="A23:B23"/>
    <mergeCell ref="C23:D23"/>
    <mergeCell ref="A25:C25"/>
    <mergeCell ref="A27:Q27"/>
    <mergeCell ref="C29:D29"/>
    <mergeCell ref="C30:D30"/>
    <mergeCell ref="C31:D31"/>
    <mergeCell ref="C32:D32"/>
    <mergeCell ref="C33:D33"/>
    <mergeCell ref="C35:D35"/>
    <mergeCell ref="C36:E36"/>
    <mergeCell ref="A39:Q39"/>
    <mergeCell ref="A41:I41"/>
    <mergeCell ref="A44:F44"/>
    <mergeCell ref="G44:I44"/>
    <mergeCell ref="A45:C45"/>
    <mergeCell ref="D45:F45"/>
    <mergeCell ref="A56:Q56"/>
    <mergeCell ref="A58:M62"/>
    <mergeCell ref="A65:C65"/>
    <mergeCell ref="D65:M65"/>
    <mergeCell ref="A78:H78"/>
    <mergeCell ref="A79:H79"/>
    <mergeCell ref="A66:C66"/>
    <mergeCell ref="A68:N68"/>
    <mergeCell ref="A71:B71"/>
    <mergeCell ref="A74:Q74"/>
    <mergeCell ref="K75:L75"/>
    <mergeCell ref="A77:N77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7" zoomScale="86" zoomScaleNormal="86" workbookViewId="0">
      <selection activeCell="D52" sqref="D52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23" t="s">
        <v>3</v>
      </c>
      <c r="E20" s="23" t="s">
        <v>4</v>
      </c>
      <c r="F20" s="23" t="s">
        <v>4</v>
      </c>
      <c r="G20" s="142"/>
      <c r="H20" s="23" t="s">
        <v>3</v>
      </c>
      <c r="I20" s="23" t="s">
        <v>4</v>
      </c>
      <c r="J20" s="128"/>
      <c r="K20" s="128"/>
      <c r="L20" s="23" t="s">
        <v>3</v>
      </c>
      <c r="M20" s="23" t="s">
        <v>4</v>
      </c>
      <c r="N20" s="24"/>
    </row>
    <row r="21" spans="1:17" ht="27.75" customHeight="1" thickBot="1" x14ac:dyDescent="0.3">
      <c r="A21" s="6">
        <v>1</v>
      </c>
      <c r="B21" s="13" t="s">
        <v>74</v>
      </c>
      <c r="C21" s="11">
        <f>D21+F21</f>
        <v>236219</v>
      </c>
      <c r="D21" s="10">
        <v>194000</v>
      </c>
      <c r="E21" s="5"/>
      <c r="F21" s="10">
        <v>42219</v>
      </c>
      <c r="G21" s="11">
        <f>H21+I21</f>
        <v>236219</v>
      </c>
      <c r="H21" s="10">
        <v>194000</v>
      </c>
      <c r="I21" s="10">
        <v>42219</v>
      </c>
      <c r="J21" s="10">
        <v>231059</v>
      </c>
      <c r="K21" s="11">
        <f>L21+M21</f>
        <v>231059</v>
      </c>
      <c r="L21" s="10">
        <v>189762.29</v>
      </c>
      <c r="M21" s="10">
        <v>41296.71</v>
      </c>
      <c r="N21" s="12"/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39"/>
      <c r="F25" s="39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236219</v>
      </c>
      <c r="D26" s="120"/>
      <c r="E26" s="28"/>
      <c r="F26" s="40">
        <f>F28+F29</f>
        <v>100</v>
      </c>
      <c r="G26" s="43">
        <v>231059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41"/>
      <c r="F27" s="41"/>
      <c r="G27" s="44"/>
      <c r="H27" s="47"/>
    </row>
    <row r="28" spans="1:17" ht="16.5" customHeight="1" x14ac:dyDescent="0.25">
      <c r="A28" s="110" t="s">
        <v>50</v>
      </c>
      <c r="B28" s="111"/>
      <c r="C28" s="112">
        <v>194000</v>
      </c>
      <c r="D28" s="112"/>
      <c r="E28" s="28"/>
      <c r="F28" s="40">
        <f>ROUND(C28/C26*100,4)</f>
        <v>82.127200000000002</v>
      </c>
      <c r="G28" s="45">
        <f>ROUND((G$26*F28/100),2)</f>
        <v>189762.29</v>
      </c>
      <c r="H28" s="48">
        <f>C28-G28</f>
        <v>4237.7099999999919</v>
      </c>
    </row>
    <row r="29" spans="1:17" ht="31.5" customHeight="1" thickBot="1" x14ac:dyDescent="0.3">
      <c r="A29" s="113" t="s">
        <v>25</v>
      </c>
      <c r="B29" s="114"/>
      <c r="C29" s="115">
        <v>42219</v>
      </c>
      <c r="D29" s="115"/>
      <c r="E29" s="58"/>
      <c r="F29" s="59">
        <f>ROUND(C29/C26*100,4)</f>
        <v>17.872800000000002</v>
      </c>
      <c r="G29" s="60">
        <f t="shared" ref="G29" si="0">ROUND((G$26*F29/100),2)</f>
        <v>41296.71</v>
      </c>
      <c r="H29" s="61">
        <f t="shared" ref="H29" si="1">C29-G29</f>
        <v>922.29000000000087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35" t="s">
        <v>7</v>
      </c>
      <c r="C35" s="117" t="s">
        <v>48</v>
      </c>
      <c r="D35" s="117"/>
      <c r="E35" s="26"/>
      <c r="F35" s="35" t="s">
        <v>49</v>
      </c>
      <c r="G35" s="35" t="s">
        <v>26</v>
      </c>
      <c r="H35" s="49" t="s">
        <v>27</v>
      </c>
      <c r="I35" s="27" t="s">
        <v>6</v>
      </c>
      <c r="J35" s="52"/>
    </row>
    <row r="36" spans="1:17" ht="54.75" customHeight="1" x14ac:dyDescent="0.25">
      <c r="A36" s="29">
        <v>1</v>
      </c>
      <c r="B36" s="30" t="s">
        <v>21</v>
      </c>
      <c r="C36" s="106"/>
      <c r="D36" s="106"/>
      <c r="E36" s="15"/>
      <c r="F36" s="36"/>
      <c r="G36" s="15"/>
      <c r="H36" s="50">
        <f t="shared" ref="H36:H41" si="2">F36-G36</f>
        <v>0</v>
      </c>
      <c r="I36" s="14"/>
      <c r="J36" s="53"/>
    </row>
    <row r="37" spans="1:17" ht="73.5" customHeight="1" x14ac:dyDescent="0.25">
      <c r="A37" s="29">
        <v>2</v>
      </c>
      <c r="B37" s="30" t="s">
        <v>18</v>
      </c>
      <c r="C37" s="106"/>
      <c r="D37" s="106"/>
      <c r="E37" s="15"/>
      <c r="F37" s="36"/>
      <c r="G37" s="15"/>
      <c r="H37" s="50">
        <f t="shared" si="2"/>
        <v>0</v>
      </c>
      <c r="I37" s="14"/>
      <c r="J37" s="53"/>
    </row>
    <row r="38" spans="1:17" ht="71.25" customHeight="1" x14ac:dyDescent="0.25">
      <c r="A38" s="29">
        <v>3</v>
      </c>
      <c r="B38" s="30" t="s">
        <v>8</v>
      </c>
      <c r="C38" s="106" t="s">
        <v>75</v>
      </c>
      <c r="D38" s="106"/>
      <c r="E38" s="15"/>
      <c r="F38" s="36">
        <v>39478</v>
      </c>
      <c r="G38" s="15">
        <v>31413</v>
      </c>
      <c r="H38" s="50">
        <f t="shared" si="2"/>
        <v>8065</v>
      </c>
      <c r="I38" s="14" t="s">
        <v>67</v>
      </c>
      <c r="J38" s="53"/>
    </row>
    <row r="39" spans="1:17" ht="22.5" customHeight="1" x14ac:dyDescent="0.25">
      <c r="A39" s="29">
        <v>4</v>
      </c>
      <c r="B39" s="30" t="s">
        <v>22</v>
      </c>
      <c r="C39" s="106"/>
      <c r="D39" s="106"/>
      <c r="E39" s="15"/>
      <c r="F39" s="36"/>
      <c r="G39" s="15"/>
      <c r="H39" s="50">
        <f t="shared" si="2"/>
        <v>0</v>
      </c>
      <c r="I39" s="14"/>
      <c r="J39" s="53"/>
    </row>
    <row r="40" spans="1:17" ht="33" customHeight="1" x14ac:dyDescent="0.25">
      <c r="A40" s="29">
        <v>5</v>
      </c>
      <c r="B40" s="30" t="s">
        <v>9</v>
      </c>
      <c r="C40" s="106"/>
      <c r="D40" s="106"/>
      <c r="E40" s="15"/>
      <c r="F40" s="36"/>
      <c r="G40" s="15"/>
      <c r="H40" s="50">
        <f t="shared" si="2"/>
        <v>0</v>
      </c>
      <c r="I40" s="14"/>
      <c r="J40" s="53"/>
    </row>
    <row r="41" spans="1:17" ht="76.5" customHeight="1" x14ac:dyDescent="0.25">
      <c r="A41" s="29">
        <v>6</v>
      </c>
      <c r="B41" s="30" t="s">
        <v>10</v>
      </c>
      <c r="C41" s="106" t="s">
        <v>76</v>
      </c>
      <c r="D41" s="106"/>
      <c r="E41" s="15"/>
      <c r="F41" s="36">
        <v>196741</v>
      </c>
      <c r="G41" s="15">
        <v>199646</v>
      </c>
      <c r="H41" s="50">
        <f t="shared" si="2"/>
        <v>-2905</v>
      </c>
      <c r="I41" s="14" t="s">
        <v>77</v>
      </c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236219</v>
      </c>
      <c r="G42" s="37">
        <f>SUM(G36:G41)</f>
        <v>231059</v>
      </c>
      <c r="H42" s="51">
        <f>SUM(H36:I41)</f>
        <v>5160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78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19.5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9" t="s">
        <v>126</v>
      </c>
      <c r="K47" s="19"/>
      <c r="L47" s="19"/>
      <c r="M47" s="19"/>
      <c r="N47" s="19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110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79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" t="s">
        <v>118</v>
      </c>
    </row>
    <row r="54" spans="1:17" ht="15.75" x14ac:dyDescent="0.25">
      <c r="A54" s="1" t="s">
        <v>117</v>
      </c>
    </row>
    <row r="55" spans="1:17" ht="15.75" x14ac:dyDescent="0.25">
      <c r="A55" s="103" t="s">
        <v>29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ht="15.7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28.5" customHeight="1" x14ac:dyDescent="0.25">
      <c r="A57" s="104" t="s">
        <v>30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6"/>
      <c r="O57" s="16"/>
      <c r="P57" s="16"/>
      <c r="Q57" s="16"/>
    </row>
    <row r="58" spans="1:17" ht="15.75" customHeight="1" x14ac:dyDescent="0.25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6"/>
      <c r="O58" s="16"/>
      <c r="P58" s="16"/>
      <c r="Q58" s="16"/>
    </row>
    <row r="59" spans="1:17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9.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5.7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5.75" customHeight="1" x14ac:dyDescent="0.25">
      <c r="A63" s="56" t="s">
        <v>63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15.75" customHeight="1" x14ac:dyDescent="0.25">
      <c r="A64" s="97" t="s">
        <v>56</v>
      </c>
      <c r="B64" s="97"/>
      <c r="C64" s="97"/>
      <c r="D64" s="105" t="s">
        <v>71</v>
      </c>
      <c r="E64" s="105"/>
      <c r="F64" s="105"/>
      <c r="G64" s="105"/>
      <c r="H64" s="105"/>
      <c r="I64" s="105"/>
      <c r="J64" s="105"/>
      <c r="K64" s="105"/>
      <c r="L64" s="105"/>
      <c r="M64" s="105"/>
      <c r="N64" s="67"/>
      <c r="O64" s="67"/>
      <c r="P64" s="67"/>
      <c r="Q64" s="67"/>
    </row>
    <row r="65" spans="1:17" ht="15" customHeight="1" x14ac:dyDescent="0.25">
      <c r="A65" s="97"/>
      <c r="B65" s="97"/>
      <c r="C65" s="97"/>
      <c r="D65" s="2"/>
      <c r="F65" s="2" t="s">
        <v>58</v>
      </c>
      <c r="G65" s="33"/>
      <c r="H65" s="7"/>
      <c r="I65" s="57" t="s">
        <v>59</v>
      </c>
    </row>
    <row r="66" spans="1:17" x14ac:dyDescent="0.25">
      <c r="G66" t="s">
        <v>16</v>
      </c>
    </row>
    <row r="67" spans="1:17" ht="15.75" x14ac:dyDescent="0.25">
      <c r="A67" s="98" t="s">
        <v>72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56"/>
      <c r="P67" s="56"/>
      <c r="Q67" s="56"/>
    </row>
    <row r="68" spans="1:17" ht="15.75" x14ac:dyDescent="0.25">
      <c r="C68" s="4" t="s">
        <v>16</v>
      </c>
      <c r="D68" s="2" t="s">
        <v>54</v>
      </c>
      <c r="G68" s="33"/>
      <c r="H68" s="7" t="s">
        <v>57</v>
      </c>
      <c r="I68" s="7"/>
    </row>
    <row r="70" spans="1:17" ht="15.75" x14ac:dyDescent="0.25">
      <c r="A70" s="99" t="s">
        <v>12</v>
      </c>
      <c r="B70" s="99"/>
    </row>
    <row r="71" spans="1:17" ht="15.75" x14ac:dyDescent="0.25">
      <c r="A71" s="1" t="s">
        <v>13</v>
      </c>
      <c r="B71" s="84">
        <v>45303</v>
      </c>
      <c r="C71" s="55"/>
    </row>
    <row r="73" spans="1:17" ht="15.75" x14ac:dyDescent="0.25">
      <c r="A73" s="98" t="s">
        <v>73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ht="15.75" x14ac:dyDescent="0.25">
      <c r="C74" s="4" t="s">
        <v>16</v>
      </c>
      <c r="D74" s="2" t="s">
        <v>55</v>
      </c>
      <c r="G74" s="32"/>
      <c r="H74" s="32" t="s">
        <v>57</v>
      </c>
      <c r="I74" s="32"/>
      <c r="J74" s="7"/>
      <c r="K74" s="100" t="s">
        <v>17</v>
      </c>
      <c r="L74" s="100"/>
    </row>
    <row r="76" spans="1:17" ht="6" customHeight="1" x14ac:dyDescent="0.25">
      <c r="A76" s="101" t="s">
        <v>62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62"/>
      <c r="P76" s="62"/>
      <c r="Q76" s="62"/>
    </row>
    <row r="77" spans="1:17" x14ac:dyDescent="0.25">
      <c r="A77" s="96" t="s">
        <v>14</v>
      </c>
      <c r="B77" s="96"/>
      <c r="C77" s="96"/>
      <c r="D77" s="96"/>
      <c r="E77" s="96"/>
      <c r="F77" s="96"/>
      <c r="G77" s="96"/>
      <c r="H77" s="96"/>
      <c r="I77" s="63"/>
      <c r="J77" s="63"/>
      <c r="K77" s="63"/>
      <c r="L77" s="63"/>
      <c r="M77" s="63"/>
      <c r="N77" s="63"/>
      <c r="O77" s="63"/>
      <c r="P77" s="63"/>
      <c r="Q77" s="63"/>
    </row>
    <row r="78" spans="1:17" x14ac:dyDescent="0.25">
      <c r="A78" s="96" t="s">
        <v>23</v>
      </c>
      <c r="B78" s="96"/>
      <c r="C78" s="96"/>
      <c r="D78" s="96"/>
      <c r="E78" s="96"/>
      <c r="F78" s="96"/>
      <c r="G78" s="96"/>
      <c r="H78" s="96"/>
      <c r="I78" s="63"/>
      <c r="J78" s="63"/>
      <c r="K78" s="63"/>
      <c r="L78" s="63"/>
      <c r="M78" s="63"/>
      <c r="N78" s="63"/>
      <c r="O78" s="63"/>
      <c r="P78" s="63"/>
      <c r="Q78" s="63"/>
    </row>
  </sheetData>
  <mergeCells count="60">
    <mergeCell ref="A15:N15"/>
    <mergeCell ref="A12:F12"/>
    <mergeCell ref="G12:K12"/>
    <mergeCell ref="A7:N9"/>
    <mergeCell ref="A14:C14"/>
    <mergeCell ref="A11:C11"/>
    <mergeCell ref="D11:F11"/>
    <mergeCell ref="C26:D26"/>
    <mergeCell ref="C27:D27"/>
    <mergeCell ref="C28:D28"/>
    <mergeCell ref="C29:D29"/>
    <mergeCell ref="C38:D38"/>
    <mergeCell ref="A31:C31"/>
    <mergeCell ref="A28:B28"/>
    <mergeCell ref="A29:B29"/>
    <mergeCell ref="A27:B27"/>
    <mergeCell ref="C37:D37"/>
    <mergeCell ref="N16:N18"/>
    <mergeCell ref="C19:C20"/>
    <mergeCell ref="B16:B20"/>
    <mergeCell ref="A23:N23"/>
    <mergeCell ref="A16:A20"/>
    <mergeCell ref="C16:F18"/>
    <mergeCell ref="D19:F19"/>
    <mergeCell ref="G16:I18"/>
    <mergeCell ref="K19:K20"/>
    <mergeCell ref="G19:G20"/>
    <mergeCell ref="H19:I19"/>
    <mergeCell ref="J16:J20"/>
    <mergeCell ref="K16:M18"/>
    <mergeCell ref="L19:M19"/>
    <mergeCell ref="A76:N76"/>
    <mergeCell ref="A77:H77"/>
    <mergeCell ref="A78:H78"/>
    <mergeCell ref="A67:N67"/>
    <mergeCell ref="A73:Q73"/>
    <mergeCell ref="K74:L74"/>
    <mergeCell ref="A47:I47"/>
    <mergeCell ref="G50:I50"/>
    <mergeCell ref="A57:M61"/>
    <mergeCell ref="A70:B70"/>
    <mergeCell ref="A64:C64"/>
    <mergeCell ref="D64:M64"/>
    <mergeCell ref="A65:C65"/>
    <mergeCell ref="L1:N5"/>
    <mergeCell ref="A55:Q55"/>
    <mergeCell ref="A45:Q45"/>
    <mergeCell ref="C25:D25"/>
    <mergeCell ref="A25:B25"/>
    <mergeCell ref="A33:Q33"/>
    <mergeCell ref="A50:F50"/>
    <mergeCell ref="D51:F51"/>
    <mergeCell ref="C39:D39"/>
    <mergeCell ref="C40:D40"/>
    <mergeCell ref="C42:E42"/>
    <mergeCell ref="C41:D41"/>
    <mergeCell ref="A51:C51"/>
    <mergeCell ref="A26:B26"/>
    <mergeCell ref="C35:D35"/>
    <mergeCell ref="C36:D36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7" zoomScale="86" zoomScaleNormal="86" workbookViewId="0">
      <selection activeCell="B72" sqref="B72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80" t="s">
        <v>3</v>
      </c>
      <c r="E20" s="80" t="s">
        <v>4</v>
      </c>
      <c r="F20" s="80" t="s">
        <v>4</v>
      </c>
      <c r="G20" s="142"/>
      <c r="H20" s="80" t="s">
        <v>3</v>
      </c>
      <c r="I20" s="80" t="s">
        <v>4</v>
      </c>
      <c r="J20" s="128"/>
      <c r="K20" s="128"/>
      <c r="L20" s="80" t="s">
        <v>3</v>
      </c>
      <c r="M20" s="80" t="s">
        <v>4</v>
      </c>
      <c r="N20" s="79"/>
    </row>
    <row r="21" spans="1:17" ht="74.25" customHeight="1" thickBot="1" x14ac:dyDescent="0.3">
      <c r="A21" s="6">
        <v>1</v>
      </c>
      <c r="B21" s="13" t="s">
        <v>80</v>
      </c>
      <c r="C21" s="11">
        <f>D21+F21</f>
        <v>181410</v>
      </c>
      <c r="D21" s="10">
        <v>149000</v>
      </c>
      <c r="E21" s="5"/>
      <c r="F21" s="10">
        <v>32410</v>
      </c>
      <c r="G21" s="11">
        <f>H21+I21</f>
        <v>181410</v>
      </c>
      <c r="H21" s="10">
        <v>149000</v>
      </c>
      <c r="I21" s="10">
        <v>32410</v>
      </c>
      <c r="J21" s="10">
        <v>240960</v>
      </c>
      <c r="K21" s="11">
        <f>L21+M21</f>
        <v>240960</v>
      </c>
      <c r="L21" s="10">
        <v>149000</v>
      </c>
      <c r="M21" s="10">
        <v>91960</v>
      </c>
      <c r="N21" s="12" t="s">
        <v>81</v>
      </c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82"/>
      <c r="F25" s="82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181410</v>
      </c>
      <c r="D26" s="120"/>
      <c r="E26" s="28"/>
      <c r="F26" s="76">
        <f>F28+F29</f>
        <v>100</v>
      </c>
      <c r="G26" s="43">
        <v>240960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77"/>
      <c r="F27" s="77"/>
      <c r="G27" s="44"/>
      <c r="H27" s="47"/>
    </row>
    <row r="28" spans="1:17" ht="16.5" customHeight="1" x14ac:dyDescent="0.25">
      <c r="A28" s="110" t="s">
        <v>50</v>
      </c>
      <c r="B28" s="111"/>
      <c r="C28" s="112">
        <v>149000</v>
      </c>
      <c r="D28" s="112"/>
      <c r="E28" s="28"/>
      <c r="F28" s="76">
        <f>ROUND(C28/C26*100,4)</f>
        <v>82.134399999999999</v>
      </c>
      <c r="G28" s="45">
        <v>149000</v>
      </c>
      <c r="H28" s="48">
        <f>C28-G28</f>
        <v>0</v>
      </c>
    </row>
    <row r="29" spans="1:17" ht="31.5" customHeight="1" thickBot="1" x14ac:dyDescent="0.3">
      <c r="A29" s="113" t="s">
        <v>25</v>
      </c>
      <c r="B29" s="114"/>
      <c r="C29" s="115">
        <v>32410</v>
      </c>
      <c r="D29" s="115"/>
      <c r="E29" s="58"/>
      <c r="F29" s="59">
        <f>ROUND(C29/C26*100,4)</f>
        <v>17.865600000000001</v>
      </c>
      <c r="G29" s="60">
        <v>91960</v>
      </c>
      <c r="H29" s="61">
        <f t="shared" ref="H29" si="0">C29-G29</f>
        <v>-59550</v>
      </c>
      <c r="I29" t="s">
        <v>127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83" t="s">
        <v>7</v>
      </c>
      <c r="C35" s="117" t="s">
        <v>48</v>
      </c>
      <c r="D35" s="117"/>
      <c r="E35" s="26"/>
      <c r="F35" s="83" t="s">
        <v>49</v>
      </c>
      <c r="G35" s="83" t="s">
        <v>26</v>
      </c>
      <c r="H35" s="49" t="s">
        <v>27</v>
      </c>
      <c r="I35" s="27" t="s">
        <v>6</v>
      </c>
      <c r="J35" s="52"/>
    </row>
    <row r="36" spans="1:17" ht="54.75" customHeight="1" x14ac:dyDescent="0.25">
      <c r="A36" s="29">
        <v>1</v>
      </c>
      <c r="B36" s="30" t="s">
        <v>21</v>
      </c>
      <c r="C36" s="147"/>
      <c r="D36" s="147"/>
      <c r="E36" s="15"/>
      <c r="F36" s="78"/>
      <c r="G36" s="15"/>
      <c r="H36" s="50">
        <f t="shared" ref="H36:H41" si="1">F36-G36</f>
        <v>0</v>
      </c>
      <c r="I36" s="14"/>
      <c r="J36" s="53"/>
    </row>
    <row r="37" spans="1:17" ht="73.5" customHeight="1" x14ac:dyDescent="0.25">
      <c r="A37" s="29">
        <v>2</v>
      </c>
      <c r="B37" s="30" t="s">
        <v>18</v>
      </c>
      <c r="C37" s="147"/>
      <c r="D37" s="147"/>
      <c r="E37" s="15"/>
      <c r="F37" s="78"/>
      <c r="G37" s="15"/>
      <c r="H37" s="50">
        <f t="shared" si="1"/>
        <v>0</v>
      </c>
      <c r="I37" s="14"/>
      <c r="J37" s="53"/>
    </row>
    <row r="38" spans="1:17" ht="84" customHeight="1" x14ac:dyDescent="0.25">
      <c r="A38" s="29">
        <v>3</v>
      </c>
      <c r="B38" s="30" t="s">
        <v>8</v>
      </c>
      <c r="C38" s="106" t="s">
        <v>82</v>
      </c>
      <c r="D38" s="106"/>
      <c r="E38" s="15"/>
      <c r="F38" s="78">
        <v>181410</v>
      </c>
      <c r="G38" s="15">
        <v>240960</v>
      </c>
      <c r="H38" s="50">
        <f t="shared" si="1"/>
        <v>-59550</v>
      </c>
      <c r="I38" s="85" t="s">
        <v>93</v>
      </c>
      <c r="J38" s="53"/>
    </row>
    <row r="39" spans="1:17" ht="22.5" customHeight="1" x14ac:dyDescent="0.25">
      <c r="A39" s="29">
        <v>4</v>
      </c>
      <c r="B39" s="30" t="s">
        <v>22</v>
      </c>
      <c r="C39" s="147"/>
      <c r="D39" s="147"/>
      <c r="E39" s="15"/>
      <c r="F39" s="78"/>
      <c r="G39" s="15"/>
      <c r="H39" s="50">
        <f t="shared" si="1"/>
        <v>0</v>
      </c>
      <c r="I39" s="14"/>
      <c r="J39" s="53"/>
    </row>
    <row r="40" spans="1:17" ht="33" customHeight="1" x14ac:dyDescent="0.25">
      <c r="A40" s="29">
        <v>5</v>
      </c>
      <c r="B40" s="30" t="s">
        <v>9</v>
      </c>
      <c r="C40" s="147"/>
      <c r="D40" s="147"/>
      <c r="E40" s="15"/>
      <c r="F40" s="78"/>
      <c r="G40" s="15"/>
      <c r="H40" s="50">
        <f t="shared" si="1"/>
        <v>0</v>
      </c>
      <c r="I40" s="14"/>
      <c r="J40" s="53"/>
    </row>
    <row r="41" spans="1:17" ht="27.75" customHeight="1" x14ac:dyDescent="0.25">
      <c r="A41" s="29">
        <v>6</v>
      </c>
      <c r="B41" s="30" t="s">
        <v>10</v>
      </c>
      <c r="C41" s="147"/>
      <c r="D41" s="147"/>
      <c r="E41" s="15"/>
      <c r="F41" s="78"/>
      <c r="G41" s="15"/>
      <c r="H41" s="50">
        <f t="shared" si="1"/>
        <v>0</v>
      </c>
      <c r="I41" s="14"/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181410</v>
      </c>
      <c r="G42" s="37">
        <f>SUM(G36:G41)</f>
        <v>240960</v>
      </c>
      <c r="H42" s="51">
        <f>SUM(H36:I41)</f>
        <v>-59550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78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19.5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9" t="s">
        <v>126</v>
      </c>
      <c r="K47" s="19"/>
      <c r="L47" s="19"/>
      <c r="M47" s="19"/>
      <c r="N47" s="19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83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84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" t="s">
        <v>119</v>
      </c>
    </row>
    <row r="54" spans="1:17" ht="15.75" x14ac:dyDescent="0.25">
      <c r="A54" s="1" t="s">
        <v>120</v>
      </c>
    </row>
    <row r="55" spans="1:17" ht="15.75" x14ac:dyDescent="0.25">
      <c r="A55" s="103" t="s">
        <v>29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ht="15.75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ht="26.25" customHeight="1" x14ac:dyDescent="0.25">
      <c r="A57" s="104" t="s">
        <v>30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6"/>
      <c r="O57" s="16"/>
      <c r="P57" s="16"/>
      <c r="Q57" s="16"/>
    </row>
    <row r="58" spans="1:17" ht="15.75" customHeight="1" x14ac:dyDescent="0.25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6"/>
      <c r="O58" s="16"/>
      <c r="P58" s="16"/>
      <c r="Q58" s="16"/>
    </row>
    <row r="59" spans="1:17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9.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5.75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ht="15.75" customHeight="1" x14ac:dyDescent="0.25">
      <c r="A63" s="56" t="s">
        <v>63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15.75" customHeight="1" x14ac:dyDescent="0.25">
      <c r="A64" s="97" t="s">
        <v>56</v>
      </c>
      <c r="B64" s="97"/>
      <c r="C64" s="97"/>
      <c r="D64" s="105" t="s">
        <v>71</v>
      </c>
      <c r="E64" s="105"/>
      <c r="F64" s="105"/>
      <c r="G64" s="105"/>
      <c r="H64" s="105"/>
      <c r="I64" s="105"/>
      <c r="J64" s="105"/>
      <c r="K64" s="105"/>
      <c r="L64" s="105"/>
      <c r="M64" s="105"/>
      <c r="N64" s="74"/>
      <c r="O64" s="74"/>
      <c r="P64" s="74"/>
      <c r="Q64" s="74"/>
    </row>
    <row r="65" spans="1:17" ht="15" customHeight="1" x14ac:dyDescent="0.25">
      <c r="A65" s="97"/>
      <c r="B65" s="97"/>
      <c r="C65" s="97"/>
      <c r="D65" s="2"/>
      <c r="F65" s="2" t="s">
        <v>58</v>
      </c>
      <c r="G65" s="81"/>
      <c r="H65" s="7"/>
      <c r="I65" s="81" t="s">
        <v>59</v>
      </c>
    </row>
    <row r="66" spans="1:17" x14ac:dyDescent="0.25">
      <c r="G66" t="s">
        <v>16</v>
      </c>
    </row>
    <row r="67" spans="1:17" ht="15.75" x14ac:dyDescent="0.25">
      <c r="A67" s="98" t="s">
        <v>72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56"/>
      <c r="P67" s="56"/>
      <c r="Q67" s="56"/>
    </row>
    <row r="68" spans="1:17" ht="15.75" x14ac:dyDescent="0.25">
      <c r="C68" s="4" t="s">
        <v>16</v>
      </c>
      <c r="D68" s="2" t="s">
        <v>54</v>
      </c>
      <c r="G68" s="81"/>
      <c r="H68" s="7" t="s">
        <v>57</v>
      </c>
      <c r="I68" s="7"/>
    </row>
    <row r="70" spans="1:17" ht="15.75" x14ac:dyDescent="0.25">
      <c r="A70" s="99" t="s">
        <v>12</v>
      </c>
      <c r="B70" s="99"/>
    </row>
    <row r="71" spans="1:17" ht="15.75" x14ac:dyDescent="0.25">
      <c r="A71" s="1" t="s">
        <v>13</v>
      </c>
      <c r="B71" s="84">
        <v>45303</v>
      </c>
      <c r="C71" s="55"/>
    </row>
    <row r="73" spans="1:17" ht="15.75" x14ac:dyDescent="0.25">
      <c r="A73" s="98" t="s">
        <v>73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ht="15.75" x14ac:dyDescent="0.25">
      <c r="C74" s="4" t="s">
        <v>16</v>
      </c>
      <c r="D74" s="2" t="s">
        <v>55</v>
      </c>
      <c r="G74" s="32"/>
      <c r="H74" s="32" t="s">
        <v>57</v>
      </c>
      <c r="I74" s="32"/>
      <c r="J74" s="7"/>
      <c r="K74" s="100" t="s">
        <v>17</v>
      </c>
      <c r="L74" s="100"/>
    </row>
    <row r="76" spans="1:17" ht="6" customHeight="1" x14ac:dyDescent="0.25">
      <c r="A76" s="101" t="s">
        <v>62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62"/>
      <c r="P76" s="62"/>
      <c r="Q76" s="62"/>
    </row>
    <row r="77" spans="1:17" x14ac:dyDescent="0.25">
      <c r="A77" s="96" t="s">
        <v>14</v>
      </c>
      <c r="B77" s="96"/>
      <c r="C77" s="96"/>
      <c r="D77" s="96"/>
      <c r="E77" s="96"/>
      <c r="F77" s="96"/>
      <c r="G77" s="96"/>
      <c r="H77" s="96"/>
      <c r="I77" s="63"/>
      <c r="J77" s="63"/>
      <c r="K77" s="63"/>
      <c r="L77" s="63"/>
      <c r="M77" s="63"/>
      <c r="N77" s="63"/>
      <c r="O77" s="63"/>
      <c r="P77" s="63"/>
      <c r="Q77" s="63"/>
    </row>
    <row r="78" spans="1:17" x14ac:dyDescent="0.25">
      <c r="A78" s="96" t="s">
        <v>23</v>
      </c>
      <c r="B78" s="96"/>
      <c r="C78" s="96"/>
      <c r="D78" s="96"/>
      <c r="E78" s="96"/>
      <c r="F78" s="96"/>
      <c r="G78" s="96"/>
      <c r="H78" s="96"/>
      <c r="I78" s="63"/>
      <c r="J78" s="63"/>
      <c r="K78" s="63"/>
      <c r="L78" s="63"/>
      <c r="M78" s="63"/>
      <c r="N78" s="63"/>
      <c r="O78" s="63"/>
      <c r="P78" s="63"/>
      <c r="Q78" s="63"/>
    </row>
  </sheetData>
  <mergeCells count="60">
    <mergeCell ref="A77:H77"/>
    <mergeCell ref="A78:H78"/>
    <mergeCell ref="A65:C65"/>
    <mergeCell ref="A67:N67"/>
    <mergeCell ref="A70:B70"/>
    <mergeCell ref="A73:Q73"/>
    <mergeCell ref="K74:L74"/>
    <mergeCell ref="A76:N76"/>
    <mergeCell ref="A51:C51"/>
    <mergeCell ref="D51:F51"/>
    <mergeCell ref="A55:Q55"/>
    <mergeCell ref="A57:M61"/>
    <mergeCell ref="A64:C64"/>
    <mergeCell ref="D64:M64"/>
    <mergeCell ref="C41:D41"/>
    <mergeCell ref="C42:E42"/>
    <mergeCell ref="A45:Q45"/>
    <mergeCell ref="A47:I47"/>
    <mergeCell ref="A50:F50"/>
    <mergeCell ref="G50:I50"/>
    <mergeCell ref="C40:D40"/>
    <mergeCell ref="A28:B28"/>
    <mergeCell ref="C28:D28"/>
    <mergeCell ref="A29:B29"/>
    <mergeCell ref="C29:D29"/>
    <mergeCell ref="A31:C31"/>
    <mergeCell ref="A33:Q33"/>
    <mergeCell ref="C35:D35"/>
    <mergeCell ref="C36:D36"/>
    <mergeCell ref="C37:D37"/>
    <mergeCell ref="C38:D38"/>
    <mergeCell ref="C39:D39"/>
    <mergeCell ref="A25:B25"/>
    <mergeCell ref="C25:D25"/>
    <mergeCell ref="A26:B26"/>
    <mergeCell ref="C26:D26"/>
    <mergeCell ref="A27:B27"/>
    <mergeCell ref="C27:D27"/>
    <mergeCell ref="A23:N23"/>
    <mergeCell ref="A14:C14"/>
    <mergeCell ref="A15:N15"/>
    <mergeCell ref="A16:A20"/>
    <mergeCell ref="B16:B20"/>
    <mergeCell ref="C16:F18"/>
    <mergeCell ref="G16:I18"/>
    <mergeCell ref="J16:J20"/>
    <mergeCell ref="K16:M18"/>
    <mergeCell ref="N16:N18"/>
    <mergeCell ref="C19:C20"/>
    <mergeCell ref="D19:F19"/>
    <mergeCell ref="G19:G20"/>
    <mergeCell ref="H19:I19"/>
    <mergeCell ref="K19:K20"/>
    <mergeCell ref="L19:M19"/>
    <mergeCell ref="L1:N5"/>
    <mergeCell ref="A7:N9"/>
    <mergeCell ref="A11:C11"/>
    <mergeCell ref="D11:F11"/>
    <mergeCell ref="A12:F12"/>
    <mergeCell ref="G12:K12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4" zoomScale="86" zoomScaleNormal="86" workbookViewId="0">
      <selection activeCell="C69" sqref="C69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80" t="s">
        <v>3</v>
      </c>
      <c r="E20" s="80" t="s">
        <v>4</v>
      </c>
      <c r="F20" s="80" t="s">
        <v>4</v>
      </c>
      <c r="G20" s="142"/>
      <c r="H20" s="80" t="s">
        <v>3</v>
      </c>
      <c r="I20" s="80" t="s">
        <v>4</v>
      </c>
      <c r="J20" s="128"/>
      <c r="K20" s="128"/>
      <c r="L20" s="80" t="s">
        <v>3</v>
      </c>
      <c r="M20" s="80" t="s">
        <v>4</v>
      </c>
      <c r="N20" s="79"/>
    </row>
    <row r="21" spans="1:17" ht="27.75" customHeight="1" thickBot="1" x14ac:dyDescent="0.3">
      <c r="A21" s="6">
        <v>1</v>
      </c>
      <c r="B21" s="13" t="s">
        <v>85</v>
      </c>
      <c r="C21" s="11">
        <f>D21+F21</f>
        <v>208653</v>
      </c>
      <c r="D21" s="10">
        <v>171300</v>
      </c>
      <c r="E21" s="5"/>
      <c r="F21" s="10">
        <v>37353</v>
      </c>
      <c r="G21" s="11">
        <f>H21+I21</f>
        <v>208653</v>
      </c>
      <c r="H21" s="10">
        <v>171300</v>
      </c>
      <c r="I21" s="10">
        <v>37353</v>
      </c>
      <c r="J21" s="10">
        <v>180389</v>
      </c>
      <c r="K21" s="11">
        <f>L21+M21</f>
        <v>180389</v>
      </c>
      <c r="L21" s="10">
        <v>148095.76</v>
      </c>
      <c r="M21" s="10">
        <v>32293.24</v>
      </c>
      <c r="N21" s="12"/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82"/>
      <c r="F25" s="82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208653</v>
      </c>
      <c r="D26" s="120"/>
      <c r="E26" s="28"/>
      <c r="F26" s="76">
        <f>F28+F29</f>
        <v>100</v>
      </c>
      <c r="G26" s="43">
        <v>180389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77"/>
      <c r="F27" s="77"/>
      <c r="G27" s="44"/>
      <c r="H27" s="47"/>
    </row>
    <row r="28" spans="1:17" ht="16.5" customHeight="1" x14ac:dyDescent="0.25">
      <c r="A28" s="110" t="s">
        <v>50</v>
      </c>
      <c r="B28" s="111"/>
      <c r="C28" s="112">
        <v>171300</v>
      </c>
      <c r="D28" s="112"/>
      <c r="E28" s="28"/>
      <c r="F28" s="76">
        <f>ROUND(C28/C26*100,4)</f>
        <v>82.097999999999999</v>
      </c>
      <c r="G28" s="45">
        <f>ROUND((G$26*F28/100),2)</f>
        <v>148095.76</v>
      </c>
      <c r="H28" s="48">
        <f>C28-G28</f>
        <v>23204.239999999991</v>
      </c>
    </row>
    <row r="29" spans="1:17" ht="31.5" customHeight="1" thickBot="1" x14ac:dyDescent="0.3">
      <c r="A29" s="113" t="s">
        <v>25</v>
      </c>
      <c r="B29" s="114"/>
      <c r="C29" s="115">
        <v>37353</v>
      </c>
      <c r="D29" s="115"/>
      <c r="E29" s="58"/>
      <c r="F29" s="59">
        <f>ROUND(C29/C26*100,4)</f>
        <v>17.902000000000001</v>
      </c>
      <c r="G29" s="60">
        <f t="shared" ref="G29" si="0">ROUND((G$26*F29/100),2)</f>
        <v>32293.24</v>
      </c>
      <c r="H29" s="61">
        <f t="shared" ref="H29" si="1">C29-G29</f>
        <v>5059.7599999999984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83" t="s">
        <v>7</v>
      </c>
      <c r="C35" s="117" t="s">
        <v>48</v>
      </c>
      <c r="D35" s="117"/>
      <c r="E35" s="26"/>
      <c r="F35" s="83" t="s">
        <v>49</v>
      </c>
      <c r="G35" s="83" t="s">
        <v>26</v>
      </c>
      <c r="H35" s="49" t="s">
        <v>27</v>
      </c>
      <c r="I35" s="27" t="s">
        <v>6</v>
      </c>
      <c r="J35" s="52"/>
    </row>
    <row r="36" spans="1:17" ht="54.75" customHeight="1" x14ac:dyDescent="0.25">
      <c r="A36" s="29">
        <v>1</v>
      </c>
      <c r="B36" s="30" t="s">
        <v>21</v>
      </c>
      <c r="C36" s="147"/>
      <c r="D36" s="147"/>
      <c r="E36" s="15"/>
      <c r="F36" s="78"/>
      <c r="G36" s="15"/>
      <c r="H36" s="50">
        <f t="shared" ref="H36:H41" si="2">F36-G36</f>
        <v>0</v>
      </c>
      <c r="I36" s="14"/>
      <c r="J36" s="53"/>
    </row>
    <row r="37" spans="1:17" ht="73.5" customHeight="1" x14ac:dyDescent="0.25">
      <c r="A37" s="29">
        <v>2</v>
      </c>
      <c r="B37" s="30" t="s">
        <v>18</v>
      </c>
      <c r="C37" s="147"/>
      <c r="D37" s="147"/>
      <c r="E37" s="15"/>
      <c r="F37" s="78"/>
      <c r="G37" s="15"/>
      <c r="H37" s="50">
        <f t="shared" si="2"/>
        <v>0</v>
      </c>
      <c r="I37" s="14"/>
      <c r="J37" s="53"/>
    </row>
    <row r="38" spans="1:17" ht="71.25" customHeight="1" x14ac:dyDescent="0.25">
      <c r="A38" s="29">
        <v>3</v>
      </c>
      <c r="B38" s="30" t="s">
        <v>8</v>
      </c>
      <c r="C38" s="147"/>
      <c r="D38" s="147"/>
      <c r="E38" s="15"/>
      <c r="F38" s="78"/>
      <c r="G38" s="15"/>
      <c r="H38" s="50">
        <f t="shared" si="2"/>
        <v>0</v>
      </c>
      <c r="I38" s="14"/>
      <c r="J38" s="53"/>
    </row>
    <row r="39" spans="1:17" ht="22.5" customHeight="1" x14ac:dyDescent="0.25">
      <c r="A39" s="29">
        <v>4</v>
      </c>
      <c r="B39" s="30" t="s">
        <v>22</v>
      </c>
      <c r="C39" s="147"/>
      <c r="D39" s="147"/>
      <c r="E39" s="15"/>
      <c r="F39" s="78"/>
      <c r="G39" s="15"/>
      <c r="H39" s="50">
        <f t="shared" si="2"/>
        <v>0</v>
      </c>
      <c r="I39" s="14"/>
      <c r="J39" s="53"/>
    </row>
    <row r="40" spans="1:17" ht="33" customHeight="1" x14ac:dyDescent="0.25">
      <c r="A40" s="29">
        <v>5</v>
      </c>
      <c r="B40" s="30" t="s">
        <v>9</v>
      </c>
      <c r="C40" s="147"/>
      <c r="D40" s="147"/>
      <c r="E40" s="15"/>
      <c r="F40" s="78"/>
      <c r="G40" s="15"/>
      <c r="H40" s="50">
        <f t="shared" si="2"/>
        <v>0</v>
      </c>
      <c r="I40" s="14"/>
      <c r="J40" s="53"/>
    </row>
    <row r="41" spans="1:17" ht="27.75" customHeight="1" x14ac:dyDescent="0.25">
      <c r="A41" s="29">
        <v>6</v>
      </c>
      <c r="B41" s="30" t="s">
        <v>10</v>
      </c>
      <c r="C41" s="106" t="s">
        <v>86</v>
      </c>
      <c r="D41" s="106"/>
      <c r="E41" s="15"/>
      <c r="F41" s="78">
        <v>208653</v>
      </c>
      <c r="G41" s="15">
        <v>180389</v>
      </c>
      <c r="H41" s="50">
        <f t="shared" si="2"/>
        <v>28264</v>
      </c>
      <c r="I41" s="85" t="s">
        <v>67</v>
      </c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208653</v>
      </c>
      <c r="G42" s="37">
        <f>SUM(G36:G41)</f>
        <v>180389</v>
      </c>
      <c r="H42" s="51">
        <f>SUM(H36:I41)</f>
        <v>28264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78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19.5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9" t="s">
        <v>126</v>
      </c>
      <c r="K47" s="19"/>
      <c r="L47" s="19"/>
      <c r="M47" s="19"/>
      <c r="N47" s="19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87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88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" t="s">
        <v>122</v>
      </c>
    </row>
    <row r="54" spans="1:17" ht="15.75" x14ac:dyDescent="0.25">
      <c r="A54" s="1" t="s">
        <v>121</v>
      </c>
    </row>
    <row r="55" spans="1:17" ht="15.75" x14ac:dyDescent="0.25">
      <c r="A55" s="103" t="s">
        <v>29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ht="15.75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ht="26.25" customHeight="1" x14ac:dyDescent="0.25">
      <c r="A57" s="104" t="s">
        <v>30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6"/>
      <c r="O57" s="16"/>
      <c r="P57" s="16"/>
      <c r="Q57" s="16"/>
    </row>
    <row r="58" spans="1:17" ht="15.75" customHeight="1" x14ac:dyDescent="0.25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6"/>
      <c r="O58" s="16"/>
      <c r="P58" s="16"/>
      <c r="Q58" s="16"/>
    </row>
    <row r="59" spans="1:17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9.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5.75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ht="15.75" customHeight="1" x14ac:dyDescent="0.25">
      <c r="A63" s="56" t="s">
        <v>63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15.75" customHeight="1" x14ac:dyDescent="0.25">
      <c r="A64" s="97" t="s">
        <v>56</v>
      </c>
      <c r="B64" s="97"/>
      <c r="C64" s="97"/>
      <c r="D64" s="105" t="s">
        <v>71</v>
      </c>
      <c r="E64" s="105"/>
      <c r="F64" s="105"/>
      <c r="G64" s="105"/>
      <c r="H64" s="105"/>
      <c r="I64" s="105"/>
      <c r="J64" s="105"/>
      <c r="K64" s="105"/>
      <c r="L64" s="105"/>
      <c r="M64" s="105"/>
      <c r="N64" s="74"/>
      <c r="O64" s="74"/>
      <c r="P64" s="74"/>
      <c r="Q64" s="74"/>
    </row>
    <row r="65" spans="1:17" ht="15" customHeight="1" x14ac:dyDescent="0.25">
      <c r="A65" s="97"/>
      <c r="B65" s="97"/>
      <c r="C65" s="97"/>
      <c r="D65" s="2"/>
      <c r="F65" s="2" t="s">
        <v>58</v>
      </c>
      <c r="G65" s="81"/>
      <c r="H65" s="7"/>
      <c r="I65" s="81" t="s">
        <v>59</v>
      </c>
    </row>
    <row r="66" spans="1:17" x14ac:dyDescent="0.25">
      <c r="G66" t="s">
        <v>16</v>
      </c>
    </row>
    <row r="67" spans="1:17" ht="15.75" x14ac:dyDescent="0.25">
      <c r="A67" s="98" t="s">
        <v>72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56"/>
      <c r="P67" s="56"/>
      <c r="Q67" s="56"/>
    </row>
    <row r="68" spans="1:17" ht="15.75" x14ac:dyDescent="0.25">
      <c r="C68" s="4" t="s">
        <v>16</v>
      </c>
      <c r="D68" s="2" t="s">
        <v>54</v>
      </c>
      <c r="G68" s="81"/>
      <c r="H68" s="7" t="s">
        <v>57</v>
      </c>
      <c r="I68" s="7"/>
    </row>
    <row r="70" spans="1:17" ht="15.75" x14ac:dyDescent="0.25">
      <c r="A70" s="99" t="s">
        <v>12</v>
      </c>
      <c r="B70" s="99"/>
    </row>
    <row r="71" spans="1:17" ht="15.75" x14ac:dyDescent="0.25">
      <c r="A71" s="1" t="s">
        <v>13</v>
      </c>
      <c r="B71" s="84">
        <v>45303</v>
      </c>
      <c r="C71" s="55"/>
    </row>
    <row r="73" spans="1:17" ht="15.75" x14ac:dyDescent="0.25">
      <c r="A73" s="98" t="s">
        <v>73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ht="15.75" x14ac:dyDescent="0.25">
      <c r="C74" s="4" t="s">
        <v>16</v>
      </c>
      <c r="D74" s="2" t="s">
        <v>55</v>
      </c>
      <c r="G74" s="32"/>
      <c r="H74" s="32" t="s">
        <v>57</v>
      </c>
      <c r="I74" s="32"/>
      <c r="J74" s="7"/>
      <c r="K74" s="100" t="s">
        <v>17</v>
      </c>
      <c r="L74" s="100"/>
    </row>
    <row r="76" spans="1:17" ht="6" customHeight="1" x14ac:dyDescent="0.25">
      <c r="A76" s="101" t="s">
        <v>62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62"/>
      <c r="P76" s="62"/>
      <c r="Q76" s="62"/>
    </row>
    <row r="77" spans="1:17" x14ac:dyDescent="0.25">
      <c r="A77" s="96" t="s">
        <v>14</v>
      </c>
      <c r="B77" s="96"/>
      <c r="C77" s="96"/>
      <c r="D77" s="96"/>
      <c r="E77" s="96"/>
      <c r="F77" s="96"/>
      <c r="G77" s="96"/>
      <c r="H77" s="96"/>
      <c r="I77" s="63"/>
      <c r="J77" s="63"/>
      <c r="K77" s="63"/>
      <c r="L77" s="63"/>
      <c r="M77" s="63"/>
      <c r="N77" s="63"/>
      <c r="O77" s="63"/>
      <c r="P77" s="63"/>
      <c r="Q77" s="63"/>
    </row>
    <row r="78" spans="1:17" x14ac:dyDescent="0.25">
      <c r="A78" s="96" t="s">
        <v>23</v>
      </c>
      <c r="B78" s="96"/>
      <c r="C78" s="96"/>
      <c r="D78" s="96"/>
      <c r="E78" s="96"/>
      <c r="F78" s="96"/>
      <c r="G78" s="96"/>
      <c r="H78" s="96"/>
      <c r="I78" s="63"/>
      <c r="J78" s="63"/>
      <c r="K78" s="63"/>
      <c r="L78" s="63"/>
      <c r="M78" s="63"/>
      <c r="N78" s="63"/>
      <c r="O78" s="63"/>
      <c r="P78" s="63"/>
      <c r="Q78" s="63"/>
    </row>
  </sheetData>
  <mergeCells count="60">
    <mergeCell ref="A77:H77"/>
    <mergeCell ref="A78:H78"/>
    <mergeCell ref="A65:C65"/>
    <mergeCell ref="A67:N67"/>
    <mergeCell ref="A70:B70"/>
    <mergeCell ref="A73:Q73"/>
    <mergeCell ref="K74:L74"/>
    <mergeCell ref="A76:N76"/>
    <mergeCell ref="A51:C51"/>
    <mergeCell ref="D51:F51"/>
    <mergeCell ref="A55:Q55"/>
    <mergeCell ref="A57:M61"/>
    <mergeCell ref="A64:C64"/>
    <mergeCell ref="D64:M64"/>
    <mergeCell ref="C41:D41"/>
    <mergeCell ref="C42:E42"/>
    <mergeCell ref="A45:Q45"/>
    <mergeCell ref="A47:I47"/>
    <mergeCell ref="A50:F50"/>
    <mergeCell ref="G50:I50"/>
    <mergeCell ref="C40:D40"/>
    <mergeCell ref="A28:B28"/>
    <mergeCell ref="C28:D28"/>
    <mergeCell ref="A29:B29"/>
    <mergeCell ref="C29:D29"/>
    <mergeCell ref="A31:C31"/>
    <mergeCell ref="A33:Q33"/>
    <mergeCell ref="C35:D35"/>
    <mergeCell ref="C36:D36"/>
    <mergeCell ref="C37:D37"/>
    <mergeCell ref="C38:D38"/>
    <mergeCell ref="C39:D39"/>
    <mergeCell ref="A25:B25"/>
    <mergeCell ref="C25:D25"/>
    <mergeCell ref="A26:B26"/>
    <mergeCell ref="C26:D26"/>
    <mergeCell ref="A27:B27"/>
    <mergeCell ref="C27:D27"/>
    <mergeCell ref="A23:N23"/>
    <mergeCell ref="A14:C14"/>
    <mergeCell ref="A15:N15"/>
    <mergeCell ref="A16:A20"/>
    <mergeCell ref="B16:B20"/>
    <mergeCell ref="C16:F18"/>
    <mergeCell ref="G16:I18"/>
    <mergeCell ref="J16:J20"/>
    <mergeCell ref="K16:M18"/>
    <mergeCell ref="N16:N18"/>
    <mergeCell ref="C19:C20"/>
    <mergeCell ref="D19:F19"/>
    <mergeCell ref="G19:G20"/>
    <mergeCell ref="H19:I19"/>
    <mergeCell ref="K19:K20"/>
    <mergeCell ref="L19:M19"/>
    <mergeCell ref="L1:N5"/>
    <mergeCell ref="A7:N9"/>
    <mergeCell ref="A11:C11"/>
    <mergeCell ref="D11:F11"/>
    <mergeCell ref="A12:F12"/>
    <mergeCell ref="G12:K12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4" zoomScale="86" zoomScaleNormal="86" workbookViewId="0">
      <selection activeCell="B72" sqref="B72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80" t="s">
        <v>3</v>
      </c>
      <c r="E20" s="80" t="s">
        <v>4</v>
      </c>
      <c r="F20" s="80" t="s">
        <v>4</v>
      </c>
      <c r="G20" s="142"/>
      <c r="H20" s="80" t="s">
        <v>3</v>
      </c>
      <c r="I20" s="80" t="s">
        <v>4</v>
      </c>
      <c r="J20" s="128"/>
      <c r="K20" s="128"/>
      <c r="L20" s="80" t="s">
        <v>3</v>
      </c>
      <c r="M20" s="80" t="s">
        <v>4</v>
      </c>
      <c r="N20" s="79"/>
    </row>
    <row r="21" spans="1:17" ht="27.75" customHeight="1" thickBot="1" x14ac:dyDescent="0.3">
      <c r="A21" s="6">
        <v>1</v>
      </c>
      <c r="B21" s="13" t="s">
        <v>89</v>
      </c>
      <c r="C21" s="11">
        <f>D21+F21</f>
        <v>464524</v>
      </c>
      <c r="D21" s="10">
        <v>381500</v>
      </c>
      <c r="E21" s="5"/>
      <c r="F21" s="10">
        <v>83024</v>
      </c>
      <c r="G21" s="11">
        <f>H21+I21</f>
        <v>464524</v>
      </c>
      <c r="H21" s="10">
        <v>381500</v>
      </c>
      <c r="I21" s="10">
        <v>83024</v>
      </c>
      <c r="J21" s="10">
        <v>464524</v>
      </c>
      <c r="K21" s="11">
        <f>L21+M21</f>
        <v>464524</v>
      </c>
      <c r="L21" s="10">
        <v>381500</v>
      </c>
      <c r="M21" s="10">
        <v>83024</v>
      </c>
      <c r="N21" s="12"/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82"/>
      <c r="F25" s="82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464524</v>
      </c>
      <c r="D26" s="120"/>
      <c r="E26" s="28"/>
      <c r="F26" s="76">
        <f>F28+F29</f>
        <v>100</v>
      </c>
      <c r="G26" s="43">
        <v>464524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77"/>
      <c r="F27" s="77"/>
      <c r="G27" s="44"/>
      <c r="H27" s="47"/>
    </row>
    <row r="28" spans="1:17" ht="16.5" customHeight="1" x14ac:dyDescent="0.25">
      <c r="A28" s="110" t="s">
        <v>50</v>
      </c>
      <c r="B28" s="111"/>
      <c r="C28" s="112">
        <v>381500</v>
      </c>
      <c r="D28" s="112"/>
      <c r="E28" s="28"/>
      <c r="F28" s="76">
        <f>ROUND(C28/C26*100,4)</f>
        <v>82.127099999999999</v>
      </c>
      <c r="G28" s="45">
        <v>381500</v>
      </c>
      <c r="H28" s="48">
        <f>C28-G28</f>
        <v>0</v>
      </c>
    </row>
    <row r="29" spans="1:17" ht="31.5" customHeight="1" thickBot="1" x14ac:dyDescent="0.3">
      <c r="A29" s="113" t="s">
        <v>25</v>
      </c>
      <c r="B29" s="114"/>
      <c r="C29" s="115">
        <v>83024</v>
      </c>
      <c r="D29" s="115"/>
      <c r="E29" s="58"/>
      <c r="F29" s="59">
        <f>ROUND(C29/C26*100,4)</f>
        <v>17.872900000000001</v>
      </c>
      <c r="G29" s="60">
        <v>83024</v>
      </c>
      <c r="H29" s="61">
        <f t="shared" ref="H29" si="0">C29-G29</f>
        <v>0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83" t="s">
        <v>7</v>
      </c>
      <c r="C35" s="117" t="s">
        <v>48</v>
      </c>
      <c r="D35" s="117"/>
      <c r="E35" s="26"/>
      <c r="F35" s="83" t="s">
        <v>49</v>
      </c>
      <c r="G35" s="83" t="s">
        <v>26</v>
      </c>
      <c r="H35" s="49" t="s">
        <v>27</v>
      </c>
      <c r="I35" s="27" t="s">
        <v>6</v>
      </c>
      <c r="J35" s="52"/>
    </row>
    <row r="36" spans="1:17" ht="54.75" customHeight="1" x14ac:dyDescent="0.25">
      <c r="A36" s="29">
        <v>1</v>
      </c>
      <c r="B36" s="30" t="s">
        <v>21</v>
      </c>
      <c r="C36" s="147"/>
      <c r="D36" s="147"/>
      <c r="E36" s="15"/>
      <c r="F36" s="78"/>
      <c r="G36" s="15"/>
      <c r="H36" s="50">
        <f t="shared" ref="H36:H41" si="1">F36-G36</f>
        <v>0</v>
      </c>
      <c r="I36" s="14"/>
      <c r="J36" s="53"/>
    </row>
    <row r="37" spans="1:17" ht="73.5" customHeight="1" x14ac:dyDescent="0.25">
      <c r="A37" s="29">
        <v>2</v>
      </c>
      <c r="B37" s="30" t="s">
        <v>18</v>
      </c>
      <c r="C37" s="147"/>
      <c r="D37" s="147"/>
      <c r="E37" s="15"/>
      <c r="F37" s="78"/>
      <c r="G37" s="15"/>
      <c r="H37" s="50">
        <f t="shared" si="1"/>
        <v>0</v>
      </c>
      <c r="I37" s="14"/>
      <c r="J37" s="53"/>
    </row>
    <row r="38" spans="1:17" ht="71.25" customHeight="1" x14ac:dyDescent="0.25">
      <c r="A38" s="29">
        <v>3</v>
      </c>
      <c r="B38" s="30" t="s">
        <v>8</v>
      </c>
      <c r="C38" s="147"/>
      <c r="D38" s="147"/>
      <c r="E38" s="15"/>
      <c r="F38" s="78"/>
      <c r="G38" s="15"/>
      <c r="H38" s="50">
        <f t="shared" si="1"/>
        <v>0</v>
      </c>
      <c r="I38" s="14"/>
      <c r="J38" s="53"/>
    </row>
    <row r="39" spans="1:17" ht="22.5" customHeight="1" x14ac:dyDescent="0.25">
      <c r="A39" s="29">
        <v>4</v>
      </c>
      <c r="B39" s="30" t="s">
        <v>22</v>
      </c>
      <c r="C39" s="147"/>
      <c r="D39" s="147"/>
      <c r="E39" s="15"/>
      <c r="F39" s="78"/>
      <c r="G39" s="15"/>
      <c r="H39" s="50">
        <f t="shared" si="1"/>
        <v>0</v>
      </c>
      <c r="I39" s="14"/>
      <c r="J39" s="53"/>
    </row>
    <row r="40" spans="1:17" ht="33" customHeight="1" x14ac:dyDescent="0.25">
      <c r="A40" s="29">
        <v>5</v>
      </c>
      <c r="B40" s="30" t="s">
        <v>9</v>
      </c>
      <c r="C40" s="147"/>
      <c r="D40" s="147"/>
      <c r="E40" s="15"/>
      <c r="F40" s="78"/>
      <c r="G40" s="15"/>
      <c r="H40" s="50">
        <f t="shared" si="1"/>
        <v>0</v>
      </c>
      <c r="I40" s="14"/>
      <c r="J40" s="53"/>
    </row>
    <row r="41" spans="1:17" ht="72.75" customHeight="1" x14ac:dyDescent="0.25">
      <c r="A41" s="29">
        <v>6</v>
      </c>
      <c r="B41" s="30" t="s">
        <v>10</v>
      </c>
      <c r="C41" s="106" t="s">
        <v>90</v>
      </c>
      <c r="D41" s="106"/>
      <c r="E41" s="15"/>
      <c r="F41" s="78">
        <v>464524</v>
      </c>
      <c r="G41" s="15">
        <v>464524</v>
      </c>
      <c r="H41" s="50">
        <f t="shared" si="1"/>
        <v>0</v>
      </c>
      <c r="I41" s="14"/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464524</v>
      </c>
      <c r="G42" s="37">
        <f>SUM(G36:G41)</f>
        <v>464524</v>
      </c>
      <c r="H42" s="51">
        <f>SUM(H36:I41)</f>
        <v>0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78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19.5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9" t="s">
        <v>126</v>
      </c>
      <c r="K47" s="19"/>
      <c r="L47" s="19"/>
      <c r="M47" s="19"/>
      <c r="N47" s="19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91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92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" t="s">
        <v>123</v>
      </c>
    </row>
    <row r="54" spans="1:17" ht="15.75" x14ac:dyDescent="0.25">
      <c r="A54" s="1"/>
    </row>
    <row r="55" spans="1:17" ht="15.75" x14ac:dyDescent="0.25">
      <c r="A55" s="103" t="s">
        <v>29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ht="15.75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ht="29.25" customHeight="1" x14ac:dyDescent="0.25">
      <c r="A57" s="104" t="s">
        <v>30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6"/>
      <c r="O57" s="16"/>
      <c r="P57" s="16"/>
      <c r="Q57" s="16"/>
    </row>
    <row r="58" spans="1:17" ht="15.75" customHeight="1" x14ac:dyDescent="0.25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6"/>
      <c r="O58" s="16"/>
      <c r="P58" s="16"/>
      <c r="Q58" s="16"/>
    </row>
    <row r="59" spans="1:17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9.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5.75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ht="15.75" customHeight="1" x14ac:dyDescent="0.25">
      <c r="A63" s="56" t="s">
        <v>63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15.75" customHeight="1" x14ac:dyDescent="0.25">
      <c r="A64" s="97" t="s">
        <v>56</v>
      </c>
      <c r="B64" s="97"/>
      <c r="C64" s="97"/>
      <c r="D64" s="105" t="s">
        <v>71</v>
      </c>
      <c r="E64" s="105"/>
      <c r="F64" s="105"/>
      <c r="G64" s="105"/>
      <c r="H64" s="105"/>
      <c r="I64" s="105"/>
      <c r="J64" s="105"/>
      <c r="K64" s="105"/>
      <c r="L64" s="105"/>
      <c r="M64" s="105"/>
      <c r="N64" s="74"/>
      <c r="O64" s="74"/>
      <c r="P64" s="74"/>
      <c r="Q64" s="74"/>
    </row>
    <row r="65" spans="1:17" ht="15" customHeight="1" x14ac:dyDescent="0.25">
      <c r="A65" s="97"/>
      <c r="B65" s="97"/>
      <c r="C65" s="97"/>
      <c r="D65" s="2"/>
      <c r="F65" s="2" t="s">
        <v>58</v>
      </c>
      <c r="G65" s="81"/>
      <c r="H65" s="7"/>
      <c r="I65" s="81" t="s">
        <v>59</v>
      </c>
    </row>
    <row r="66" spans="1:17" x14ac:dyDescent="0.25">
      <c r="G66" t="s">
        <v>16</v>
      </c>
    </row>
    <row r="67" spans="1:17" ht="15.75" x14ac:dyDescent="0.25">
      <c r="A67" s="98" t="s">
        <v>72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56"/>
      <c r="P67" s="56"/>
      <c r="Q67" s="56"/>
    </row>
    <row r="68" spans="1:17" ht="15.75" x14ac:dyDescent="0.25">
      <c r="C68" s="4" t="s">
        <v>16</v>
      </c>
      <c r="D68" s="2" t="s">
        <v>54</v>
      </c>
      <c r="G68" s="81"/>
      <c r="H68" s="7" t="s">
        <v>57</v>
      </c>
      <c r="I68" s="7"/>
    </row>
    <row r="70" spans="1:17" ht="15.75" x14ac:dyDescent="0.25">
      <c r="A70" s="99" t="s">
        <v>12</v>
      </c>
      <c r="B70" s="99"/>
    </row>
    <row r="71" spans="1:17" ht="15.75" x14ac:dyDescent="0.25">
      <c r="A71" s="1" t="s">
        <v>13</v>
      </c>
      <c r="B71" s="84">
        <v>45303</v>
      </c>
      <c r="C71" s="55"/>
    </row>
    <row r="73" spans="1:17" ht="15.75" x14ac:dyDescent="0.25">
      <c r="A73" s="98" t="s">
        <v>73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ht="15.75" x14ac:dyDescent="0.25">
      <c r="C74" s="4" t="s">
        <v>16</v>
      </c>
      <c r="D74" s="2" t="s">
        <v>55</v>
      </c>
      <c r="G74" s="32"/>
      <c r="H74" s="32" t="s">
        <v>57</v>
      </c>
      <c r="I74" s="32"/>
      <c r="J74" s="7"/>
      <c r="K74" s="100" t="s">
        <v>17</v>
      </c>
      <c r="L74" s="100"/>
    </row>
    <row r="76" spans="1:17" ht="6" customHeight="1" x14ac:dyDescent="0.25">
      <c r="A76" s="101" t="s">
        <v>62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62"/>
      <c r="P76" s="62"/>
      <c r="Q76" s="62"/>
    </row>
    <row r="77" spans="1:17" x14ac:dyDescent="0.25">
      <c r="A77" s="96" t="s">
        <v>14</v>
      </c>
      <c r="B77" s="96"/>
      <c r="C77" s="96"/>
      <c r="D77" s="96"/>
      <c r="E77" s="96"/>
      <c r="F77" s="96"/>
      <c r="G77" s="96"/>
      <c r="H77" s="96"/>
      <c r="I77" s="63"/>
      <c r="J77" s="63"/>
      <c r="K77" s="63"/>
      <c r="L77" s="63"/>
      <c r="M77" s="63"/>
      <c r="N77" s="63"/>
      <c r="O77" s="63"/>
      <c r="P77" s="63"/>
      <c r="Q77" s="63"/>
    </row>
    <row r="78" spans="1:17" x14ac:dyDescent="0.25">
      <c r="A78" s="96" t="s">
        <v>23</v>
      </c>
      <c r="B78" s="96"/>
      <c r="C78" s="96"/>
      <c r="D78" s="96"/>
      <c r="E78" s="96"/>
      <c r="F78" s="96"/>
      <c r="G78" s="96"/>
      <c r="H78" s="96"/>
      <c r="I78" s="63"/>
      <c r="J78" s="63"/>
      <c r="K78" s="63"/>
      <c r="L78" s="63"/>
      <c r="M78" s="63"/>
      <c r="N78" s="63"/>
      <c r="O78" s="63"/>
      <c r="P78" s="63"/>
      <c r="Q78" s="63"/>
    </row>
  </sheetData>
  <mergeCells count="60">
    <mergeCell ref="A77:H77"/>
    <mergeCell ref="A78:H78"/>
    <mergeCell ref="A65:C65"/>
    <mergeCell ref="A67:N67"/>
    <mergeCell ref="A70:B70"/>
    <mergeCell ref="A73:Q73"/>
    <mergeCell ref="K74:L74"/>
    <mergeCell ref="A76:N76"/>
    <mergeCell ref="A51:C51"/>
    <mergeCell ref="D51:F51"/>
    <mergeCell ref="A55:Q55"/>
    <mergeCell ref="A57:M61"/>
    <mergeCell ref="A64:C64"/>
    <mergeCell ref="D64:M64"/>
    <mergeCell ref="C41:D41"/>
    <mergeCell ref="C42:E42"/>
    <mergeCell ref="A45:Q45"/>
    <mergeCell ref="A47:I47"/>
    <mergeCell ref="A50:F50"/>
    <mergeCell ref="G50:I50"/>
    <mergeCell ref="C40:D40"/>
    <mergeCell ref="A28:B28"/>
    <mergeCell ref="C28:D28"/>
    <mergeCell ref="A29:B29"/>
    <mergeCell ref="C29:D29"/>
    <mergeCell ref="A31:C31"/>
    <mergeCell ref="A33:Q33"/>
    <mergeCell ref="C35:D35"/>
    <mergeCell ref="C36:D36"/>
    <mergeCell ref="C37:D37"/>
    <mergeCell ref="C38:D38"/>
    <mergeCell ref="C39:D39"/>
    <mergeCell ref="A25:B25"/>
    <mergeCell ref="C25:D25"/>
    <mergeCell ref="A26:B26"/>
    <mergeCell ref="C26:D26"/>
    <mergeCell ref="A27:B27"/>
    <mergeCell ref="C27:D27"/>
    <mergeCell ref="A23:N23"/>
    <mergeCell ref="A14:C14"/>
    <mergeCell ref="A15:N15"/>
    <mergeCell ref="A16:A20"/>
    <mergeCell ref="B16:B20"/>
    <mergeCell ref="C16:F18"/>
    <mergeCell ref="G16:I18"/>
    <mergeCell ref="J16:J20"/>
    <mergeCell ref="K16:M18"/>
    <mergeCell ref="N16:N18"/>
    <mergeCell ref="C19:C20"/>
    <mergeCell ref="D19:F19"/>
    <mergeCell ref="G19:G20"/>
    <mergeCell ref="H19:I19"/>
    <mergeCell ref="K19:K20"/>
    <mergeCell ref="L19:M19"/>
    <mergeCell ref="L1:N5"/>
    <mergeCell ref="A7:N9"/>
    <mergeCell ref="A11:C11"/>
    <mergeCell ref="D11:F11"/>
    <mergeCell ref="A12:F12"/>
    <mergeCell ref="G12:K12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10" zoomScale="86" zoomScaleNormal="86" workbookViewId="0">
      <selection activeCell="G19" sqref="G19:G20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93" t="s">
        <v>3</v>
      </c>
      <c r="E20" s="93" t="s">
        <v>4</v>
      </c>
      <c r="F20" s="93" t="s">
        <v>4</v>
      </c>
      <c r="G20" s="142"/>
      <c r="H20" s="93" t="s">
        <v>3</v>
      </c>
      <c r="I20" s="93" t="s">
        <v>4</v>
      </c>
      <c r="J20" s="128"/>
      <c r="K20" s="128"/>
      <c r="L20" s="93" t="s">
        <v>3</v>
      </c>
      <c r="M20" s="93" t="s">
        <v>4</v>
      </c>
      <c r="N20" s="94"/>
    </row>
    <row r="21" spans="1:17" ht="27.75" customHeight="1" thickBot="1" x14ac:dyDescent="0.3">
      <c r="A21" s="6">
        <v>1</v>
      </c>
      <c r="B21" s="13" t="s">
        <v>104</v>
      </c>
      <c r="C21" s="11">
        <f>D21+F21</f>
        <v>261727</v>
      </c>
      <c r="D21" s="10">
        <v>214900</v>
      </c>
      <c r="E21" s="5"/>
      <c r="F21" s="10">
        <v>46827</v>
      </c>
      <c r="G21" s="11">
        <f>H21+I21</f>
        <v>261727</v>
      </c>
      <c r="H21" s="10">
        <v>214900</v>
      </c>
      <c r="I21" s="10">
        <v>46827</v>
      </c>
      <c r="J21" s="10">
        <v>261727</v>
      </c>
      <c r="K21" s="11">
        <f>L21+M21</f>
        <v>261727</v>
      </c>
      <c r="L21" s="10">
        <v>214900</v>
      </c>
      <c r="M21" s="10">
        <v>46827</v>
      </c>
      <c r="N21" s="12"/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90"/>
      <c r="F25" s="90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261727</v>
      </c>
      <c r="D26" s="120"/>
      <c r="E26" s="28"/>
      <c r="F26" s="91">
        <f>F28+F29</f>
        <v>100</v>
      </c>
      <c r="G26" s="43">
        <v>261727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92"/>
      <c r="F27" s="92"/>
      <c r="G27" s="44"/>
      <c r="H27" s="47"/>
    </row>
    <row r="28" spans="1:17" ht="16.5" customHeight="1" x14ac:dyDescent="0.25">
      <c r="A28" s="110" t="s">
        <v>50</v>
      </c>
      <c r="B28" s="111"/>
      <c r="C28" s="112">
        <v>214900</v>
      </c>
      <c r="D28" s="112"/>
      <c r="E28" s="28"/>
      <c r="F28" s="91">
        <f>ROUND(C28/C26*100,4)</f>
        <v>82.108500000000006</v>
      </c>
      <c r="G28" s="45">
        <v>214900</v>
      </c>
      <c r="H28" s="48">
        <f>C28-G28</f>
        <v>0</v>
      </c>
    </row>
    <row r="29" spans="1:17" ht="31.5" customHeight="1" thickBot="1" x14ac:dyDescent="0.3">
      <c r="A29" s="113" t="s">
        <v>25</v>
      </c>
      <c r="B29" s="114"/>
      <c r="C29" s="115">
        <v>46827</v>
      </c>
      <c r="D29" s="115"/>
      <c r="E29" s="58"/>
      <c r="F29" s="59">
        <f>ROUND(C29/C26*100,4)</f>
        <v>17.891500000000001</v>
      </c>
      <c r="G29" s="60">
        <v>46827</v>
      </c>
      <c r="H29" s="61">
        <f t="shared" ref="H29" si="0">C29-G29</f>
        <v>0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89" t="s">
        <v>7</v>
      </c>
      <c r="C35" s="117" t="s">
        <v>48</v>
      </c>
      <c r="D35" s="117"/>
      <c r="E35" s="26"/>
      <c r="F35" s="89" t="s">
        <v>49</v>
      </c>
      <c r="G35" s="89" t="s">
        <v>26</v>
      </c>
      <c r="H35" s="49" t="s">
        <v>27</v>
      </c>
      <c r="I35" s="27" t="s">
        <v>6</v>
      </c>
      <c r="J35" s="52"/>
    </row>
    <row r="36" spans="1:17" ht="54.75" customHeight="1" x14ac:dyDescent="0.25">
      <c r="A36" s="29">
        <v>1</v>
      </c>
      <c r="B36" s="30" t="s">
        <v>21</v>
      </c>
      <c r="C36" s="106"/>
      <c r="D36" s="106"/>
      <c r="E36" s="15"/>
      <c r="F36" s="95"/>
      <c r="G36" s="15"/>
      <c r="H36" s="50">
        <f t="shared" ref="H36:H41" si="1">F36-G36</f>
        <v>0</v>
      </c>
      <c r="I36" s="14"/>
      <c r="J36" s="53"/>
    </row>
    <row r="37" spans="1:17" ht="73.5" customHeight="1" x14ac:dyDescent="0.25">
      <c r="A37" s="29">
        <v>2</v>
      </c>
      <c r="B37" s="30" t="s">
        <v>18</v>
      </c>
      <c r="C37" s="106"/>
      <c r="D37" s="106"/>
      <c r="E37" s="15"/>
      <c r="F37" s="95"/>
      <c r="G37" s="15"/>
      <c r="H37" s="50">
        <f t="shared" si="1"/>
        <v>0</v>
      </c>
      <c r="I37" s="14"/>
      <c r="J37" s="53"/>
    </row>
    <row r="38" spans="1:17" ht="110.25" customHeight="1" x14ac:dyDescent="0.25">
      <c r="A38" s="29">
        <v>3</v>
      </c>
      <c r="B38" s="30" t="s">
        <v>8</v>
      </c>
      <c r="C38" s="106" t="s">
        <v>105</v>
      </c>
      <c r="D38" s="106"/>
      <c r="E38" s="15"/>
      <c r="F38" s="95">
        <v>47933</v>
      </c>
      <c r="G38" s="15">
        <v>50128</v>
      </c>
      <c r="H38" s="50">
        <f t="shared" si="1"/>
        <v>-2195</v>
      </c>
      <c r="I38" s="85" t="s">
        <v>107</v>
      </c>
      <c r="J38" s="53"/>
    </row>
    <row r="39" spans="1:17" ht="22.5" customHeight="1" x14ac:dyDescent="0.25">
      <c r="A39" s="29">
        <v>4</v>
      </c>
      <c r="B39" s="30" t="s">
        <v>22</v>
      </c>
      <c r="C39" s="106"/>
      <c r="D39" s="106"/>
      <c r="E39" s="15"/>
      <c r="F39" s="95"/>
      <c r="G39" s="15"/>
      <c r="H39" s="50">
        <f t="shared" si="1"/>
        <v>0</v>
      </c>
      <c r="I39" s="14"/>
      <c r="J39" s="53"/>
    </row>
    <row r="40" spans="1:17" ht="33" customHeight="1" x14ac:dyDescent="0.25">
      <c r="A40" s="29">
        <v>5</v>
      </c>
      <c r="B40" s="30" t="s">
        <v>9</v>
      </c>
      <c r="C40" s="106"/>
      <c r="D40" s="106"/>
      <c r="E40" s="15"/>
      <c r="F40" s="95"/>
      <c r="G40" s="15"/>
      <c r="H40" s="50">
        <f t="shared" si="1"/>
        <v>0</v>
      </c>
      <c r="I40" s="14"/>
      <c r="J40" s="53"/>
    </row>
    <row r="41" spans="1:17" ht="74.25" customHeight="1" x14ac:dyDescent="0.25">
      <c r="A41" s="29">
        <v>6</v>
      </c>
      <c r="B41" s="30" t="s">
        <v>10</v>
      </c>
      <c r="C41" s="106" t="s">
        <v>106</v>
      </c>
      <c r="D41" s="106"/>
      <c r="E41" s="15"/>
      <c r="F41" s="95">
        <v>213794</v>
      </c>
      <c r="G41" s="15">
        <v>211599</v>
      </c>
      <c r="H41" s="50">
        <f t="shared" si="1"/>
        <v>2195</v>
      </c>
      <c r="I41" s="85" t="s">
        <v>108</v>
      </c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261727</v>
      </c>
      <c r="G42" s="37">
        <f>SUM(G36:G41)</f>
        <v>261727</v>
      </c>
      <c r="H42" s="51">
        <f>SUM(H36:I41)</f>
        <v>0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128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19.5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9" t="s">
        <v>126</v>
      </c>
      <c r="K47" s="19"/>
      <c r="L47" s="19"/>
      <c r="M47" s="19"/>
      <c r="N47" s="19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109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53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" t="s">
        <v>124</v>
      </c>
    </row>
    <row r="54" spans="1:17" ht="15.75" x14ac:dyDescent="0.25">
      <c r="A54" s="1" t="s">
        <v>125</v>
      </c>
    </row>
    <row r="55" spans="1:17" ht="15.75" x14ac:dyDescent="0.25">
      <c r="A55" s="1"/>
    </row>
    <row r="56" spans="1:17" ht="15.75" x14ac:dyDescent="0.25">
      <c r="A56" s="103" t="s">
        <v>29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7" ht="15.75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  <row r="58" spans="1:17" ht="26.25" customHeight="1" x14ac:dyDescent="0.25">
      <c r="A58" s="104" t="s">
        <v>30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6"/>
      <c r="O58" s="16"/>
      <c r="P58" s="16"/>
      <c r="Q58" s="16"/>
    </row>
    <row r="59" spans="1:17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5.7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9.5" customHeight="1" x14ac:dyDescent="0.25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6"/>
      <c r="O62" s="16"/>
      <c r="P62" s="16"/>
      <c r="Q62" s="16"/>
    </row>
    <row r="63" spans="1:17" ht="15.75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</row>
    <row r="64" spans="1:17" ht="15.75" customHeight="1" x14ac:dyDescent="0.25">
      <c r="A64" s="56" t="s">
        <v>63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ht="15.75" customHeight="1" x14ac:dyDescent="0.25">
      <c r="A65" s="97" t="s">
        <v>56</v>
      </c>
      <c r="B65" s="97"/>
      <c r="C65" s="97"/>
      <c r="D65" s="105" t="s">
        <v>71</v>
      </c>
      <c r="E65" s="105"/>
      <c r="F65" s="105"/>
      <c r="G65" s="105"/>
      <c r="H65" s="105"/>
      <c r="I65" s="105"/>
      <c r="J65" s="105"/>
      <c r="K65" s="105"/>
      <c r="L65" s="105"/>
      <c r="M65" s="105"/>
      <c r="N65" s="88"/>
      <c r="O65" s="88"/>
      <c r="P65" s="88"/>
      <c r="Q65" s="88"/>
    </row>
    <row r="66" spans="1:17" ht="15" customHeight="1" x14ac:dyDescent="0.25">
      <c r="A66" s="97"/>
      <c r="B66" s="97"/>
      <c r="C66" s="97"/>
      <c r="D66" s="2"/>
      <c r="F66" s="2" t="s">
        <v>58</v>
      </c>
      <c r="G66" s="86"/>
      <c r="H66" s="7"/>
      <c r="I66" s="86" t="s">
        <v>59</v>
      </c>
    </row>
    <row r="67" spans="1:17" x14ac:dyDescent="0.25">
      <c r="G67" t="s">
        <v>16</v>
      </c>
    </row>
    <row r="68" spans="1:17" ht="15.75" x14ac:dyDescent="0.25">
      <c r="A68" s="98" t="s">
        <v>72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56"/>
      <c r="P68" s="56"/>
      <c r="Q68" s="56"/>
    </row>
    <row r="69" spans="1:17" ht="15.75" x14ac:dyDescent="0.25">
      <c r="C69" s="4" t="s">
        <v>16</v>
      </c>
      <c r="D69" s="2" t="s">
        <v>54</v>
      </c>
      <c r="G69" s="86"/>
      <c r="H69" s="7" t="s">
        <v>57</v>
      </c>
      <c r="I69" s="7"/>
    </row>
    <row r="71" spans="1:17" ht="15.75" x14ac:dyDescent="0.25">
      <c r="A71" s="99" t="s">
        <v>12</v>
      </c>
      <c r="B71" s="99"/>
    </row>
    <row r="72" spans="1:17" ht="15.75" x14ac:dyDescent="0.25">
      <c r="A72" s="1" t="s">
        <v>13</v>
      </c>
      <c r="B72" s="84">
        <v>45303</v>
      </c>
      <c r="C72" s="55"/>
    </row>
    <row r="74" spans="1:17" ht="15.75" x14ac:dyDescent="0.25">
      <c r="A74" s="98" t="s">
        <v>73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1:17" ht="15.75" x14ac:dyDescent="0.25">
      <c r="C75" s="4" t="s">
        <v>16</v>
      </c>
      <c r="D75" s="2" t="s">
        <v>55</v>
      </c>
      <c r="G75" s="32"/>
      <c r="H75" s="32" t="s">
        <v>57</v>
      </c>
      <c r="I75" s="32"/>
      <c r="J75" s="7"/>
      <c r="K75" s="100" t="s">
        <v>17</v>
      </c>
      <c r="L75" s="100"/>
    </row>
    <row r="77" spans="1:17" ht="6" customHeight="1" x14ac:dyDescent="0.25">
      <c r="A77" s="101" t="s">
        <v>62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62"/>
      <c r="P77" s="62"/>
      <c r="Q77" s="62"/>
    </row>
    <row r="78" spans="1:17" x14ac:dyDescent="0.25">
      <c r="A78" s="96" t="s">
        <v>14</v>
      </c>
      <c r="B78" s="96"/>
      <c r="C78" s="96"/>
      <c r="D78" s="96"/>
      <c r="E78" s="96"/>
      <c r="F78" s="96"/>
      <c r="G78" s="96"/>
      <c r="H78" s="96"/>
      <c r="I78" s="63"/>
      <c r="J78" s="63"/>
      <c r="K78" s="63"/>
      <c r="L78" s="63"/>
      <c r="M78" s="63"/>
      <c r="N78" s="63"/>
      <c r="O78" s="63"/>
      <c r="P78" s="63"/>
      <c r="Q78" s="63"/>
    </row>
    <row r="79" spans="1:17" x14ac:dyDescent="0.25">
      <c r="A79" s="96" t="s">
        <v>23</v>
      </c>
      <c r="B79" s="96"/>
      <c r="C79" s="96"/>
      <c r="D79" s="96"/>
      <c r="E79" s="96"/>
      <c r="F79" s="96"/>
      <c r="G79" s="96"/>
      <c r="H79" s="96"/>
      <c r="I79" s="63"/>
      <c r="J79" s="63"/>
      <c r="K79" s="63"/>
      <c r="L79" s="63"/>
      <c r="M79" s="63"/>
      <c r="N79" s="63"/>
      <c r="O79" s="63"/>
      <c r="P79" s="63"/>
      <c r="Q79" s="63"/>
    </row>
  </sheetData>
  <mergeCells count="60">
    <mergeCell ref="L1:N5"/>
    <mergeCell ref="A7:N9"/>
    <mergeCell ref="A11:C11"/>
    <mergeCell ref="D11:F11"/>
    <mergeCell ref="A12:F12"/>
    <mergeCell ref="G12:K12"/>
    <mergeCell ref="A23:N23"/>
    <mergeCell ref="A14:C14"/>
    <mergeCell ref="A15:N15"/>
    <mergeCell ref="A16:A20"/>
    <mergeCell ref="B16:B20"/>
    <mergeCell ref="C16:F18"/>
    <mergeCell ref="G16:I18"/>
    <mergeCell ref="J16:J20"/>
    <mergeCell ref="K16:M18"/>
    <mergeCell ref="N16:N18"/>
    <mergeCell ref="C19:C20"/>
    <mergeCell ref="D19:F19"/>
    <mergeCell ref="G19:G20"/>
    <mergeCell ref="H19:I19"/>
    <mergeCell ref="K19:K20"/>
    <mergeCell ref="L19:M19"/>
    <mergeCell ref="A25:B25"/>
    <mergeCell ref="C25:D25"/>
    <mergeCell ref="A26:B26"/>
    <mergeCell ref="C26:D26"/>
    <mergeCell ref="A27:B27"/>
    <mergeCell ref="C27:D27"/>
    <mergeCell ref="C40:D40"/>
    <mergeCell ref="A28:B28"/>
    <mergeCell ref="C28:D28"/>
    <mergeCell ref="A29:B29"/>
    <mergeCell ref="C29:D29"/>
    <mergeCell ref="A31:C31"/>
    <mergeCell ref="A33:Q33"/>
    <mergeCell ref="C35:D35"/>
    <mergeCell ref="C36:D36"/>
    <mergeCell ref="C37:D37"/>
    <mergeCell ref="C38:D38"/>
    <mergeCell ref="C39:D39"/>
    <mergeCell ref="C41:D41"/>
    <mergeCell ref="C42:E42"/>
    <mergeCell ref="A45:Q45"/>
    <mergeCell ref="A47:I47"/>
    <mergeCell ref="A50:F50"/>
    <mergeCell ref="G50:I50"/>
    <mergeCell ref="A51:C51"/>
    <mergeCell ref="D51:F51"/>
    <mergeCell ref="A56:Q56"/>
    <mergeCell ref="A58:M62"/>
    <mergeCell ref="A65:C65"/>
    <mergeCell ref="D65:M65"/>
    <mergeCell ref="A78:H78"/>
    <mergeCell ref="A79:H79"/>
    <mergeCell ref="A66:C66"/>
    <mergeCell ref="A68:N68"/>
    <mergeCell ref="A71:B71"/>
    <mergeCell ref="A74:Q74"/>
    <mergeCell ref="K75:L75"/>
    <mergeCell ref="A77:N77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A7" zoomScale="86" zoomScaleNormal="86" workbookViewId="0">
      <selection activeCell="G29" sqref="G29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93" t="s">
        <v>3</v>
      </c>
      <c r="E20" s="93" t="s">
        <v>4</v>
      </c>
      <c r="F20" s="93" t="s">
        <v>4</v>
      </c>
      <c r="G20" s="142"/>
      <c r="H20" s="93" t="s">
        <v>3</v>
      </c>
      <c r="I20" s="93" t="s">
        <v>4</v>
      </c>
      <c r="J20" s="128"/>
      <c r="K20" s="128"/>
      <c r="L20" s="93" t="s">
        <v>3</v>
      </c>
      <c r="M20" s="93" t="s">
        <v>4</v>
      </c>
      <c r="N20" s="94"/>
    </row>
    <row r="21" spans="1:17" ht="27.75" customHeight="1" thickBot="1" x14ac:dyDescent="0.3">
      <c r="A21" s="6">
        <v>1</v>
      </c>
      <c r="B21" s="13" t="s">
        <v>94</v>
      </c>
      <c r="C21" s="11">
        <f>D21+F21</f>
        <v>315400</v>
      </c>
      <c r="D21" s="10">
        <v>258900</v>
      </c>
      <c r="E21" s="5"/>
      <c r="F21" s="10">
        <v>56500</v>
      </c>
      <c r="G21" s="11">
        <f>H21+I21</f>
        <v>315400</v>
      </c>
      <c r="H21" s="10">
        <v>258900</v>
      </c>
      <c r="I21" s="10">
        <v>56500</v>
      </c>
      <c r="J21" s="10">
        <v>302328</v>
      </c>
      <c r="K21" s="11">
        <f>L21+M21</f>
        <v>302328</v>
      </c>
      <c r="L21" s="10">
        <v>248169.57</v>
      </c>
      <c r="M21" s="10">
        <v>54158.43</v>
      </c>
      <c r="N21" s="12"/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90"/>
      <c r="F25" s="90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315400</v>
      </c>
      <c r="D26" s="120"/>
      <c r="E26" s="28"/>
      <c r="F26" s="91">
        <f>F28+F29</f>
        <v>100</v>
      </c>
      <c r="G26" s="43">
        <v>302328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92"/>
      <c r="F27" s="92"/>
      <c r="G27" s="44"/>
      <c r="H27" s="47"/>
    </row>
    <row r="28" spans="1:17" ht="16.5" customHeight="1" x14ac:dyDescent="0.25">
      <c r="A28" s="110" t="s">
        <v>50</v>
      </c>
      <c r="B28" s="111"/>
      <c r="C28" s="112">
        <v>258900</v>
      </c>
      <c r="D28" s="112"/>
      <c r="E28" s="28"/>
      <c r="F28" s="91">
        <f>ROUND(C28/C26*100,4)</f>
        <v>82.086200000000005</v>
      </c>
      <c r="G28" s="45">
        <f>ROUND((G$26*F28/100),2)</f>
        <v>248169.57</v>
      </c>
      <c r="H28" s="48">
        <f>C28-G28</f>
        <v>10730.429999999993</v>
      </c>
    </row>
    <row r="29" spans="1:17" ht="31.5" customHeight="1" thickBot="1" x14ac:dyDescent="0.3">
      <c r="A29" s="113" t="s">
        <v>25</v>
      </c>
      <c r="B29" s="114"/>
      <c r="C29" s="115">
        <v>56500</v>
      </c>
      <c r="D29" s="115"/>
      <c r="E29" s="58"/>
      <c r="F29" s="59">
        <f>ROUND(C29/C26*100,4)</f>
        <v>17.913799999999998</v>
      </c>
      <c r="G29" s="60">
        <f t="shared" ref="G29" si="0">ROUND((G$26*F29/100),2)</f>
        <v>54158.43</v>
      </c>
      <c r="H29" s="61">
        <f t="shared" ref="H29" si="1">C29-G29</f>
        <v>2341.5699999999997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89" t="s">
        <v>7</v>
      </c>
      <c r="C35" s="117" t="s">
        <v>48</v>
      </c>
      <c r="D35" s="117"/>
      <c r="E35" s="26"/>
      <c r="F35" s="89" t="s">
        <v>49</v>
      </c>
      <c r="G35" s="89" t="s">
        <v>26</v>
      </c>
      <c r="H35" s="49" t="s">
        <v>27</v>
      </c>
      <c r="I35" s="27" t="s">
        <v>6</v>
      </c>
      <c r="J35" s="52"/>
    </row>
    <row r="36" spans="1:17" ht="54.75" customHeight="1" x14ac:dyDescent="0.25">
      <c r="A36" s="29">
        <v>1</v>
      </c>
      <c r="B36" s="30" t="s">
        <v>21</v>
      </c>
      <c r="C36" s="147"/>
      <c r="D36" s="147"/>
      <c r="E36" s="15"/>
      <c r="F36" s="95"/>
      <c r="G36" s="15"/>
      <c r="H36" s="50">
        <f t="shared" ref="H36:H41" si="2">F36-G36</f>
        <v>0</v>
      </c>
      <c r="I36" s="85"/>
      <c r="J36" s="53"/>
    </row>
    <row r="37" spans="1:17" ht="110.25" customHeight="1" x14ac:dyDescent="0.25">
      <c r="A37" s="29">
        <v>2</v>
      </c>
      <c r="B37" s="30" t="s">
        <v>18</v>
      </c>
      <c r="C37" s="147" t="s">
        <v>95</v>
      </c>
      <c r="D37" s="147"/>
      <c r="E37" s="15"/>
      <c r="F37" s="95">
        <v>107209.39</v>
      </c>
      <c r="G37" s="15">
        <v>103800</v>
      </c>
      <c r="H37" s="50">
        <f t="shared" si="2"/>
        <v>3409.3899999999994</v>
      </c>
      <c r="I37" s="85" t="s">
        <v>67</v>
      </c>
      <c r="J37" s="53"/>
    </row>
    <row r="38" spans="1:17" ht="71.25" customHeight="1" x14ac:dyDescent="0.25">
      <c r="A38" s="29">
        <v>3</v>
      </c>
      <c r="B38" s="30" t="s">
        <v>8</v>
      </c>
      <c r="C38" s="147" t="s">
        <v>96</v>
      </c>
      <c r="D38" s="147"/>
      <c r="E38" s="15"/>
      <c r="F38" s="95">
        <v>47333.33</v>
      </c>
      <c r="G38" s="15">
        <v>25400</v>
      </c>
      <c r="H38" s="50">
        <f t="shared" si="2"/>
        <v>21933.33</v>
      </c>
      <c r="I38" s="85" t="s">
        <v>67</v>
      </c>
      <c r="J38" s="53"/>
    </row>
    <row r="39" spans="1:17" ht="22.5" customHeight="1" x14ac:dyDescent="0.25">
      <c r="A39" s="29">
        <v>4</v>
      </c>
      <c r="B39" s="30" t="s">
        <v>22</v>
      </c>
      <c r="C39" s="147"/>
      <c r="D39" s="147"/>
      <c r="E39" s="15"/>
      <c r="F39" s="95"/>
      <c r="G39" s="15"/>
      <c r="H39" s="50">
        <f t="shared" si="2"/>
        <v>0</v>
      </c>
      <c r="I39" s="85"/>
      <c r="J39" s="53"/>
    </row>
    <row r="40" spans="1:17" ht="33" customHeight="1" x14ac:dyDescent="0.25">
      <c r="A40" s="29">
        <v>5</v>
      </c>
      <c r="B40" s="30" t="s">
        <v>9</v>
      </c>
      <c r="C40" s="147"/>
      <c r="D40" s="147"/>
      <c r="E40" s="15"/>
      <c r="F40" s="95"/>
      <c r="G40" s="15"/>
      <c r="H40" s="50">
        <f t="shared" si="2"/>
        <v>0</v>
      </c>
      <c r="I40" s="85"/>
      <c r="J40" s="53"/>
    </row>
    <row r="41" spans="1:17" ht="95.25" customHeight="1" x14ac:dyDescent="0.25">
      <c r="A41" s="29">
        <v>6</v>
      </c>
      <c r="B41" s="30" t="s">
        <v>10</v>
      </c>
      <c r="C41" s="147" t="s">
        <v>97</v>
      </c>
      <c r="D41" s="147"/>
      <c r="E41" s="15"/>
      <c r="F41" s="95">
        <v>160857.28</v>
      </c>
      <c r="G41" s="15">
        <v>173128</v>
      </c>
      <c r="H41" s="50">
        <f t="shared" si="2"/>
        <v>-12270.720000000001</v>
      </c>
      <c r="I41" s="85" t="s">
        <v>107</v>
      </c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315400</v>
      </c>
      <c r="G42" s="37">
        <f>SUM(G36:G41)</f>
        <v>302328</v>
      </c>
      <c r="H42" s="51">
        <f>SUM(H36:I41)</f>
        <v>13072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133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42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45" t="s">
        <v>126</v>
      </c>
      <c r="K47" s="145"/>
      <c r="L47" s="145"/>
      <c r="M47" s="145"/>
      <c r="N47" s="145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98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134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03" t="s">
        <v>29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ht="15.75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</row>
    <row r="55" spans="1:17" ht="15.75" x14ac:dyDescent="0.25">
      <c r="A55" s="87" t="s">
        <v>135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</row>
    <row r="56" spans="1:17" ht="15.75" x14ac:dyDescent="0.25">
      <c r="A56" s="87" t="s">
        <v>136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</row>
    <row r="57" spans="1:17" ht="15.75" x14ac:dyDescent="0.25">
      <c r="A57" s="87" t="s">
        <v>144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  <row r="58" spans="1:17" ht="15.75" x14ac:dyDescent="0.25">
      <c r="A58" s="87" t="s">
        <v>137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1:17" ht="15.75" x14ac:dyDescent="0.25">
      <c r="A59" s="87" t="s">
        <v>138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</row>
    <row r="60" spans="1:17" ht="15.75" x14ac:dyDescent="0.25">
      <c r="A60" s="87" t="s">
        <v>139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</row>
    <row r="61" spans="1:17" ht="15.75" x14ac:dyDescent="0.25">
      <c r="A61" s="87" t="s">
        <v>140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</row>
    <row r="62" spans="1:17" ht="15.75" x14ac:dyDescent="0.25">
      <c r="A62" s="87" t="s">
        <v>141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</row>
    <row r="63" spans="1:17" ht="15.75" x14ac:dyDescent="0.25">
      <c r="A63" s="87" t="s">
        <v>142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</row>
    <row r="64" spans="1:17" ht="15.75" x14ac:dyDescent="0.25">
      <c r="A64" s="87" t="s">
        <v>143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</row>
    <row r="65" spans="1:17" ht="25.5" customHeight="1" x14ac:dyDescent="0.25">
      <c r="A65" s="104" t="s">
        <v>30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6"/>
      <c r="O65" s="16"/>
      <c r="P65" s="16"/>
      <c r="Q65" s="16"/>
    </row>
    <row r="66" spans="1:17" ht="15.75" customHeight="1" x14ac:dyDescent="0.25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6"/>
      <c r="O66" s="16"/>
      <c r="P66" s="16"/>
      <c r="Q66" s="16"/>
    </row>
    <row r="67" spans="1:17" ht="15.75" customHeight="1" x14ac:dyDescent="0.25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6"/>
      <c r="O67" s="16"/>
      <c r="P67" s="16"/>
      <c r="Q67" s="16"/>
    </row>
    <row r="68" spans="1:17" ht="15.75" customHeight="1" x14ac:dyDescent="0.25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6"/>
      <c r="O68" s="16"/>
      <c r="P68" s="16"/>
      <c r="Q68" s="16"/>
    </row>
    <row r="69" spans="1:17" ht="19.5" customHeight="1" x14ac:dyDescent="0.25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6"/>
      <c r="O69" s="16"/>
      <c r="P69" s="16"/>
      <c r="Q69" s="16"/>
    </row>
    <row r="70" spans="1:17" ht="15.75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</row>
    <row r="71" spans="1:17" ht="15.75" customHeight="1" x14ac:dyDescent="0.25">
      <c r="A71" s="56" t="s">
        <v>63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ht="15.75" customHeight="1" x14ac:dyDescent="0.25">
      <c r="A72" s="97" t="s">
        <v>56</v>
      </c>
      <c r="B72" s="97"/>
      <c r="C72" s="97"/>
      <c r="D72" s="105" t="s">
        <v>71</v>
      </c>
      <c r="E72" s="105"/>
      <c r="F72" s="105"/>
      <c r="G72" s="105"/>
      <c r="H72" s="105"/>
      <c r="I72" s="105"/>
      <c r="J72" s="105"/>
      <c r="K72" s="105"/>
      <c r="L72" s="105"/>
      <c r="M72" s="105"/>
      <c r="N72" s="88"/>
      <c r="O72" s="88"/>
      <c r="P72" s="88"/>
      <c r="Q72" s="88"/>
    </row>
    <row r="73" spans="1:17" ht="15" customHeight="1" x14ac:dyDescent="0.25">
      <c r="A73" s="97"/>
      <c r="B73" s="97"/>
      <c r="C73" s="97"/>
      <c r="D73" s="2"/>
      <c r="F73" s="2" t="s">
        <v>58</v>
      </c>
      <c r="G73" s="86"/>
      <c r="H73" s="7"/>
      <c r="I73" s="86" t="s">
        <v>59</v>
      </c>
    </row>
    <row r="74" spans="1:17" x14ac:dyDescent="0.25">
      <c r="G74" t="s">
        <v>16</v>
      </c>
    </row>
    <row r="75" spans="1:17" ht="15.75" x14ac:dyDescent="0.25">
      <c r="A75" s="98" t="s">
        <v>72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56"/>
      <c r="P75" s="56"/>
      <c r="Q75" s="56"/>
    </row>
    <row r="76" spans="1:17" ht="15.75" x14ac:dyDescent="0.25">
      <c r="C76" s="4" t="s">
        <v>16</v>
      </c>
      <c r="D76" s="2" t="s">
        <v>54</v>
      </c>
      <c r="G76" s="86"/>
      <c r="H76" s="7" t="s">
        <v>57</v>
      </c>
      <c r="I76" s="7"/>
    </row>
    <row r="78" spans="1:17" ht="15.75" x14ac:dyDescent="0.25">
      <c r="A78" s="99" t="s">
        <v>12</v>
      </c>
      <c r="B78" s="99"/>
    </row>
    <row r="79" spans="1:17" ht="15.75" x14ac:dyDescent="0.25">
      <c r="A79" s="1" t="s">
        <v>13</v>
      </c>
      <c r="B79" s="84">
        <v>45303</v>
      </c>
      <c r="C79" s="55"/>
    </row>
    <row r="81" spans="1:17" ht="15.75" x14ac:dyDescent="0.25">
      <c r="A81" s="98" t="s">
        <v>73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.75" x14ac:dyDescent="0.25">
      <c r="C82" s="4" t="s">
        <v>16</v>
      </c>
      <c r="D82" s="2" t="s">
        <v>55</v>
      </c>
      <c r="G82" s="32"/>
      <c r="H82" s="32" t="s">
        <v>57</v>
      </c>
      <c r="I82" s="32"/>
      <c r="J82" s="7"/>
      <c r="K82" s="100" t="s">
        <v>17</v>
      </c>
      <c r="L82" s="100"/>
    </row>
    <row r="84" spans="1:17" ht="6" customHeight="1" x14ac:dyDescent="0.25">
      <c r="A84" s="101" t="s">
        <v>62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62"/>
      <c r="P84" s="62"/>
      <c r="Q84" s="62"/>
    </row>
    <row r="85" spans="1:17" x14ac:dyDescent="0.25">
      <c r="A85" s="96" t="s">
        <v>14</v>
      </c>
      <c r="B85" s="96"/>
      <c r="C85" s="96"/>
      <c r="D85" s="96"/>
      <c r="E85" s="96"/>
      <c r="F85" s="96"/>
      <c r="G85" s="96"/>
      <c r="H85" s="96"/>
      <c r="I85" s="63"/>
      <c r="J85" s="63"/>
      <c r="K85" s="63"/>
      <c r="L85" s="63"/>
      <c r="M85" s="63"/>
      <c r="N85" s="63"/>
      <c r="O85" s="63"/>
      <c r="P85" s="63"/>
      <c r="Q85" s="63"/>
    </row>
    <row r="86" spans="1:17" x14ac:dyDescent="0.25">
      <c r="A86" s="96" t="s">
        <v>23</v>
      </c>
      <c r="B86" s="96"/>
      <c r="C86" s="96"/>
      <c r="D86" s="96"/>
      <c r="E86" s="96"/>
      <c r="F86" s="96"/>
      <c r="G86" s="96"/>
      <c r="H86" s="96"/>
      <c r="I86" s="63"/>
      <c r="J86" s="63"/>
      <c r="K86" s="63"/>
      <c r="L86" s="63"/>
      <c r="M86" s="63"/>
      <c r="N86" s="63"/>
      <c r="O86" s="63"/>
      <c r="P86" s="63"/>
      <c r="Q86" s="63"/>
    </row>
  </sheetData>
  <mergeCells count="61">
    <mergeCell ref="A85:H85"/>
    <mergeCell ref="A86:H86"/>
    <mergeCell ref="A73:C73"/>
    <mergeCell ref="A75:N75"/>
    <mergeCell ref="A78:B78"/>
    <mergeCell ref="A81:Q81"/>
    <mergeCell ref="K82:L82"/>
    <mergeCell ref="A84:N84"/>
    <mergeCell ref="A51:C51"/>
    <mergeCell ref="D51:F51"/>
    <mergeCell ref="A53:Q53"/>
    <mergeCell ref="A65:M69"/>
    <mergeCell ref="A72:C72"/>
    <mergeCell ref="D72:M72"/>
    <mergeCell ref="C41:D41"/>
    <mergeCell ref="C42:E42"/>
    <mergeCell ref="A45:Q45"/>
    <mergeCell ref="A47:I47"/>
    <mergeCell ref="A50:F50"/>
    <mergeCell ref="G50:I50"/>
    <mergeCell ref="J47:N47"/>
    <mergeCell ref="C40:D40"/>
    <mergeCell ref="A28:B28"/>
    <mergeCell ref="C28:D28"/>
    <mergeCell ref="A29:B29"/>
    <mergeCell ref="C29:D29"/>
    <mergeCell ref="A31:C31"/>
    <mergeCell ref="A33:Q33"/>
    <mergeCell ref="C35:D35"/>
    <mergeCell ref="C36:D36"/>
    <mergeCell ref="C37:D37"/>
    <mergeCell ref="C38:D38"/>
    <mergeCell ref="C39:D39"/>
    <mergeCell ref="A25:B25"/>
    <mergeCell ref="C25:D25"/>
    <mergeCell ref="A26:B26"/>
    <mergeCell ref="C26:D26"/>
    <mergeCell ref="A27:B27"/>
    <mergeCell ref="C27:D27"/>
    <mergeCell ref="A23:N23"/>
    <mergeCell ref="A14:C14"/>
    <mergeCell ref="A15:N15"/>
    <mergeCell ref="A16:A20"/>
    <mergeCell ref="B16:B20"/>
    <mergeCell ref="C16:F18"/>
    <mergeCell ref="G16:I18"/>
    <mergeCell ref="J16:J20"/>
    <mergeCell ref="K16:M18"/>
    <mergeCell ref="N16:N18"/>
    <mergeCell ref="C19:C20"/>
    <mergeCell ref="D19:F19"/>
    <mergeCell ref="G19:G20"/>
    <mergeCell ref="H19:I19"/>
    <mergeCell ref="K19:K20"/>
    <mergeCell ref="L19:M19"/>
    <mergeCell ref="L1:N5"/>
    <mergeCell ref="A7:N9"/>
    <mergeCell ref="A11:C11"/>
    <mergeCell ref="D11:F11"/>
    <mergeCell ref="A12:F12"/>
    <mergeCell ref="G12:K12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opLeftCell="A10" zoomScale="86" zoomScaleNormal="86" workbookViewId="0">
      <selection activeCell="A12" sqref="A12:F12"/>
    </sheetView>
  </sheetViews>
  <sheetFormatPr defaultRowHeight="15" x14ac:dyDescent="0.25"/>
  <cols>
    <col min="1" max="1" width="6.42578125" customWidth="1"/>
    <col min="2" max="2" width="20" customWidth="1"/>
    <col min="3" max="3" width="16.140625" customWidth="1"/>
    <col min="4" max="4" width="14.5703125" customWidth="1"/>
    <col min="5" max="5" width="12" hidden="1" customWidth="1"/>
    <col min="6" max="6" width="16.140625" customWidth="1"/>
    <col min="7" max="7" width="14.5703125" customWidth="1"/>
    <col min="8" max="8" width="16.85546875" customWidth="1"/>
    <col min="9" max="9" width="11.42578125" customWidth="1"/>
    <col min="10" max="10" width="14.42578125" customWidth="1"/>
    <col min="11" max="11" width="10.7109375" customWidth="1"/>
    <col min="12" max="12" width="12.140625" customWidth="1"/>
    <col min="13" max="13" width="14.85546875" customWidth="1"/>
    <col min="14" max="14" width="11.85546875" customWidth="1"/>
    <col min="15" max="15" width="12" customWidth="1"/>
    <col min="17" max="17" width="10.140625" customWidth="1"/>
  </cols>
  <sheetData>
    <row r="1" spans="1:17" ht="33" customHeight="1" x14ac:dyDescent="0.25">
      <c r="L1" s="146" t="s">
        <v>31</v>
      </c>
      <c r="M1" s="146"/>
      <c r="N1" s="146"/>
      <c r="O1" s="3"/>
      <c r="P1" s="3"/>
      <c r="Q1" s="3"/>
    </row>
    <row r="2" spans="1:17" x14ac:dyDescent="0.25">
      <c r="L2" s="146"/>
      <c r="M2" s="146"/>
      <c r="N2" s="146"/>
      <c r="O2" s="3"/>
      <c r="P2" s="3"/>
      <c r="Q2" s="3"/>
    </row>
    <row r="3" spans="1:17" x14ac:dyDescent="0.25">
      <c r="L3" s="146"/>
      <c r="M3" s="146"/>
      <c r="N3" s="146"/>
      <c r="O3" s="3"/>
      <c r="P3" s="3"/>
      <c r="Q3" s="3"/>
    </row>
    <row r="4" spans="1:17" x14ac:dyDescent="0.25">
      <c r="L4" s="146"/>
      <c r="M4" s="146"/>
      <c r="N4" s="146"/>
      <c r="O4" s="3"/>
      <c r="P4" s="3"/>
      <c r="Q4" s="3"/>
    </row>
    <row r="5" spans="1:17" x14ac:dyDescent="0.25">
      <c r="L5" s="146"/>
      <c r="M5" s="146"/>
      <c r="N5" s="146"/>
      <c r="O5" s="3"/>
      <c r="P5" s="3"/>
      <c r="Q5" s="3"/>
    </row>
    <row r="6" spans="1:17" ht="15.75" customHeight="1" x14ac:dyDescent="0.25"/>
    <row r="7" spans="1:17" ht="15" customHeight="1" x14ac:dyDescent="0.25">
      <c r="A7" s="144" t="s">
        <v>32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34"/>
      <c r="P7" s="34"/>
      <c r="Q7" s="34"/>
    </row>
    <row r="8" spans="1:17" ht="15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34"/>
      <c r="P8" s="34"/>
      <c r="Q8" s="34"/>
    </row>
    <row r="9" spans="1:17" ht="36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4"/>
      <c r="P9" s="34"/>
      <c r="Q9" s="34"/>
    </row>
    <row r="10" spans="1:17" ht="11.25" customHeight="1" x14ac:dyDescent="0.25"/>
    <row r="11" spans="1:17" ht="19.5" customHeight="1" x14ac:dyDescent="0.25">
      <c r="A11" s="104" t="s">
        <v>19</v>
      </c>
      <c r="B11" s="104"/>
      <c r="C11" s="104"/>
      <c r="D11" s="145" t="s">
        <v>132</v>
      </c>
      <c r="E11" s="145"/>
      <c r="F11" s="1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75" customHeight="1" x14ac:dyDescent="0.25">
      <c r="A12" s="104" t="s">
        <v>33</v>
      </c>
      <c r="B12" s="104"/>
      <c r="C12" s="104"/>
      <c r="D12" s="104"/>
      <c r="E12" s="104"/>
      <c r="F12" s="104"/>
      <c r="G12" s="145" t="s">
        <v>64</v>
      </c>
      <c r="H12" s="145"/>
      <c r="I12" s="145"/>
      <c r="J12" s="145"/>
      <c r="K12" s="145"/>
      <c r="L12" s="16"/>
      <c r="M12" s="16"/>
      <c r="N12" s="16"/>
      <c r="O12" s="16"/>
      <c r="P12" s="16"/>
      <c r="Q12" s="16"/>
    </row>
    <row r="13" spans="1:17" ht="24.75" customHeight="1" x14ac:dyDescent="0.25"/>
    <row r="14" spans="1:17" ht="21.75" customHeight="1" x14ac:dyDescent="0.25">
      <c r="A14" s="116" t="s">
        <v>34</v>
      </c>
      <c r="B14" s="116"/>
      <c r="C14" s="116"/>
    </row>
    <row r="15" spans="1:17" ht="69" customHeight="1" thickBot="1" x14ac:dyDescent="0.3">
      <c r="A15" s="124" t="s">
        <v>35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6"/>
      <c r="P15" s="16"/>
      <c r="Q15" s="16"/>
    </row>
    <row r="16" spans="1:17" ht="15" customHeight="1" x14ac:dyDescent="0.25">
      <c r="A16" s="125" t="s">
        <v>15</v>
      </c>
      <c r="B16" s="127" t="s">
        <v>36</v>
      </c>
      <c r="C16" s="129" t="s">
        <v>37</v>
      </c>
      <c r="D16" s="130"/>
      <c r="E16" s="130"/>
      <c r="F16" s="130"/>
      <c r="G16" s="127" t="s">
        <v>38</v>
      </c>
      <c r="H16" s="127"/>
      <c r="I16" s="127"/>
      <c r="J16" s="127" t="s">
        <v>39</v>
      </c>
      <c r="K16" s="135" t="s">
        <v>40</v>
      </c>
      <c r="L16" s="135"/>
      <c r="M16" s="135"/>
      <c r="N16" s="137" t="s">
        <v>0</v>
      </c>
    </row>
    <row r="17" spans="1:17" ht="16.5" customHeight="1" x14ac:dyDescent="0.25">
      <c r="A17" s="126"/>
      <c r="B17" s="128"/>
      <c r="C17" s="131"/>
      <c r="D17" s="132"/>
      <c r="E17" s="132"/>
      <c r="F17" s="132"/>
      <c r="G17" s="128"/>
      <c r="H17" s="128"/>
      <c r="I17" s="128"/>
      <c r="J17" s="128"/>
      <c r="K17" s="136"/>
      <c r="L17" s="136"/>
      <c r="M17" s="136"/>
      <c r="N17" s="138"/>
    </row>
    <row r="18" spans="1:17" ht="51" customHeight="1" x14ac:dyDescent="0.25">
      <c r="A18" s="126"/>
      <c r="B18" s="128"/>
      <c r="C18" s="133"/>
      <c r="D18" s="134"/>
      <c r="E18" s="134"/>
      <c r="F18" s="134"/>
      <c r="G18" s="128"/>
      <c r="H18" s="128"/>
      <c r="I18" s="128"/>
      <c r="J18" s="128"/>
      <c r="K18" s="136"/>
      <c r="L18" s="136"/>
      <c r="M18" s="136"/>
      <c r="N18" s="138"/>
    </row>
    <row r="19" spans="1:17" x14ac:dyDescent="0.25">
      <c r="A19" s="126"/>
      <c r="B19" s="128"/>
      <c r="C19" s="128" t="s">
        <v>1</v>
      </c>
      <c r="D19" s="139" t="s">
        <v>2</v>
      </c>
      <c r="E19" s="140"/>
      <c r="F19" s="140"/>
      <c r="G19" s="141" t="s">
        <v>1</v>
      </c>
      <c r="H19" s="143" t="s">
        <v>2</v>
      </c>
      <c r="I19" s="143"/>
      <c r="J19" s="128"/>
      <c r="K19" s="128" t="s">
        <v>1</v>
      </c>
      <c r="L19" s="128" t="s">
        <v>2</v>
      </c>
      <c r="M19" s="128"/>
      <c r="N19" s="22"/>
    </row>
    <row r="20" spans="1:17" ht="75" customHeight="1" x14ac:dyDescent="0.25">
      <c r="A20" s="126"/>
      <c r="B20" s="128"/>
      <c r="C20" s="128"/>
      <c r="D20" s="93" t="s">
        <v>3</v>
      </c>
      <c r="E20" s="93" t="s">
        <v>4</v>
      </c>
      <c r="F20" s="93" t="s">
        <v>4</v>
      </c>
      <c r="G20" s="142"/>
      <c r="H20" s="93" t="s">
        <v>3</v>
      </c>
      <c r="I20" s="93" t="s">
        <v>4</v>
      </c>
      <c r="J20" s="128"/>
      <c r="K20" s="128"/>
      <c r="L20" s="93" t="s">
        <v>3</v>
      </c>
      <c r="M20" s="93" t="s">
        <v>4</v>
      </c>
      <c r="N20" s="94"/>
    </row>
    <row r="21" spans="1:17" ht="27.75" customHeight="1" thickBot="1" x14ac:dyDescent="0.3">
      <c r="A21" s="6">
        <v>1</v>
      </c>
      <c r="B21" s="13" t="s">
        <v>151</v>
      </c>
      <c r="C21" s="11">
        <f>D21+F21</f>
        <v>409544</v>
      </c>
      <c r="D21" s="10">
        <v>335900</v>
      </c>
      <c r="E21" s="5"/>
      <c r="F21" s="10">
        <v>73644</v>
      </c>
      <c r="G21" s="11">
        <f>H21+I21</f>
        <v>409544</v>
      </c>
      <c r="H21" s="10">
        <v>335900</v>
      </c>
      <c r="I21" s="10">
        <v>73644</v>
      </c>
      <c r="J21" s="10">
        <v>391969.84</v>
      </c>
      <c r="K21" s="11">
        <f>L21+M21</f>
        <v>391969.84</v>
      </c>
      <c r="L21" s="10">
        <v>321486.01</v>
      </c>
      <c r="M21" s="10">
        <v>70483.83</v>
      </c>
      <c r="N21" s="12"/>
    </row>
    <row r="22" spans="1:17" ht="30" customHeight="1" x14ac:dyDescent="0.25"/>
    <row r="23" spans="1:17" ht="15.75" customHeight="1" x14ac:dyDescent="0.25">
      <c r="A23" s="104" t="s">
        <v>60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6"/>
      <c r="P23" s="16"/>
      <c r="Q23" s="16"/>
    </row>
    <row r="24" spans="1:17" ht="14.25" customHeight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9.75" customHeight="1" x14ac:dyDescent="0.25">
      <c r="A25" s="118" t="s">
        <v>41</v>
      </c>
      <c r="B25" s="119"/>
      <c r="C25" s="119" t="s">
        <v>42</v>
      </c>
      <c r="D25" s="119"/>
      <c r="E25" s="90"/>
      <c r="F25" s="90" t="s">
        <v>43</v>
      </c>
      <c r="G25" s="42" t="s">
        <v>44</v>
      </c>
      <c r="H25" s="38" t="s">
        <v>45</v>
      </c>
    </row>
    <row r="26" spans="1:17" ht="17.25" customHeight="1" x14ac:dyDescent="0.25">
      <c r="A26" s="110" t="s">
        <v>61</v>
      </c>
      <c r="B26" s="111"/>
      <c r="C26" s="120">
        <f>C28+C29</f>
        <v>409544</v>
      </c>
      <c r="D26" s="120"/>
      <c r="E26" s="28"/>
      <c r="F26" s="91">
        <f>F28+F29</f>
        <v>100</v>
      </c>
      <c r="G26" s="43">
        <v>391969.84</v>
      </c>
      <c r="H26" s="46"/>
    </row>
    <row r="27" spans="1:17" ht="15" customHeight="1" x14ac:dyDescent="0.25">
      <c r="A27" s="121" t="s">
        <v>5</v>
      </c>
      <c r="B27" s="122"/>
      <c r="C27" s="123"/>
      <c r="D27" s="123"/>
      <c r="E27" s="92"/>
      <c r="F27" s="92"/>
      <c r="G27" s="44"/>
      <c r="H27" s="47"/>
    </row>
    <row r="28" spans="1:17" ht="16.5" customHeight="1" x14ac:dyDescent="0.25">
      <c r="A28" s="110" t="s">
        <v>50</v>
      </c>
      <c r="B28" s="111"/>
      <c r="C28" s="112">
        <v>335900</v>
      </c>
      <c r="D28" s="112"/>
      <c r="E28" s="28"/>
      <c r="F28" s="91">
        <f>ROUND(C28/C26*100,4)</f>
        <v>82.018000000000001</v>
      </c>
      <c r="G28" s="45">
        <v>321486.01</v>
      </c>
      <c r="H28" s="48">
        <f>C28-G28</f>
        <v>14413.989999999991</v>
      </c>
    </row>
    <row r="29" spans="1:17" ht="31.5" customHeight="1" thickBot="1" x14ac:dyDescent="0.3">
      <c r="A29" s="113" t="s">
        <v>25</v>
      </c>
      <c r="B29" s="114"/>
      <c r="C29" s="115">
        <v>73644</v>
      </c>
      <c r="D29" s="115"/>
      <c r="E29" s="58"/>
      <c r="F29" s="59">
        <f>ROUND(C29/C26*100,4)</f>
        <v>17.981999999999999</v>
      </c>
      <c r="G29" s="60">
        <v>70483.83</v>
      </c>
      <c r="H29" s="61">
        <f t="shared" ref="H29" si="0">C29-G29</f>
        <v>3160.1699999999983</v>
      </c>
    </row>
    <row r="30" spans="1:17" ht="12.75" customHeight="1" x14ac:dyDescent="0.25"/>
    <row r="31" spans="1:17" ht="15.75" customHeight="1" x14ac:dyDescent="0.25">
      <c r="A31" s="116" t="s">
        <v>46</v>
      </c>
      <c r="B31" s="116"/>
      <c r="C31" s="116"/>
    </row>
    <row r="32" spans="1:17" ht="12" customHeight="1" x14ac:dyDescent="0.25"/>
    <row r="33" spans="1:17" ht="21" customHeight="1" x14ac:dyDescent="0.25">
      <c r="A33" s="99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5.75" thickBot="1" x14ac:dyDescent="0.3"/>
    <row r="35" spans="1:17" ht="181.5" customHeight="1" x14ac:dyDescent="0.25">
      <c r="A35" s="25" t="s">
        <v>15</v>
      </c>
      <c r="B35" s="89" t="s">
        <v>7</v>
      </c>
      <c r="C35" s="117" t="s">
        <v>48</v>
      </c>
      <c r="D35" s="117"/>
      <c r="E35" s="26"/>
      <c r="F35" s="89" t="s">
        <v>49</v>
      </c>
      <c r="G35" s="89" t="s">
        <v>26</v>
      </c>
      <c r="H35" s="49" t="s">
        <v>27</v>
      </c>
      <c r="I35" s="27" t="s">
        <v>6</v>
      </c>
      <c r="J35" s="52"/>
    </row>
    <row r="36" spans="1:17" ht="72" customHeight="1" x14ac:dyDescent="0.25">
      <c r="A36" s="29">
        <v>1</v>
      </c>
      <c r="B36" s="30" t="s">
        <v>21</v>
      </c>
      <c r="C36" s="106" t="s">
        <v>99</v>
      </c>
      <c r="D36" s="106"/>
      <c r="E36" s="15"/>
      <c r="F36" s="95">
        <v>114099.84</v>
      </c>
      <c r="G36" s="15">
        <v>114099.84</v>
      </c>
      <c r="H36" s="50">
        <f t="shared" ref="H36:H41" si="1">F36-G36</f>
        <v>0</v>
      </c>
      <c r="I36" s="14"/>
      <c r="J36" s="53"/>
    </row>
    <row r="37" spans="1:17" ht="73.5" customHeight="1" x14ac:dyDescent="0.25">
      <c r="A37" s="29">
        <v>2</v>
      </c>
      <c r="B37" s="30" t="s">
        <v>18</v>
      </c>
      <c r="C37" s="106" t="s">
        <v>100</v>
      </c>
      <c r="D37" s="106"/>
      <c r="E37" s="15"/>
      <c r="F37" s="95">
        <v>260.19</v>
      </c>
      <c r="G37" s="15">
        <v>260</v>
      </c>
      <c r="H37" s="50">
        <f t="shared" si="1"/>
        <v>0.18999999999999773</v>
      </c>
      <c r="I37" s="85"/>
      <c r="J37" s="53"/>
    </row>
    <row r="38" spans="1:17" ht="71.25" customHeight="1" x14ac:dyDescent="0.25">
      <c r="A38" s="29">
        <v>3</v>
      </c>
      <c r="B38" s="30" t="s">
        <v>8</v>
      </c>
      <c r="C38" s="106" t="s">
        <v>101</v>
      </c>
      <c r="D38" s="106"/>
      <c r="E38" s="15"/>
      <c r="F38" s="95">
        <v>30542.67</v>
      </c>
      <c r="G38" s="15">
        <v>25090</v>
      </c>
      <c r="H38" s="50">
        <f t="shared" si="1"/>
        <v>5452.6699999999983</v>
      </c>
      <c r="I38" s="85" t="s">
        <v>67</v>
      </c>
      <c r="J38" s="53"/>
    </row>
    <row r="39" spans="1:17" ht="22.5" customHeight="1" x14ac:dyDescent="0.25">
      <c r="A39" s="29">
        <v>4</v>
      </c>
      <c r="B39" s="30" t="s">
        <v>22</v>
      </c>
      <c r="C39" s="106"/>
      <c r="D39" s="106"/>
      <c r="E39" s="15"/>
      <c r="F39" s="95"/>
      <c r="G39" s="15"/>
      <c r="H39" s="50">
        <f t="shared" si="1"/>
        <v>0</v>
      </c>
      <c r="I39" s="85"/>
      <c r="J39" s="53"/>
    </row>
    <row r="40" spans="1:17" ht="33" customHeight="1" x14ac:dyDescent="0.25">
      <c r="A40" s="29">
        <v>5</v>
      </c>
      <c r="B40" s="30" t="s">
        <v>9</v>
      </c>
      <c r="C40" s="106"/>
      <c r="D40" s="106"/>
      <c r="E40" s="15"/>
      <c r="F40" s="95"/>
      <c r="G40" s="15"/>
      <c r="H40" s="50">
        <f t="shared" si="1"/>
        <v>0</v>
      </c>
      <c r="I40" s="85"/>
      <c r="J40" s="53"/>
    </row>
    <row r="41" spans="1:17" ht="50.25" customHeight="1" x14ac:dyDescent="0.25">
      <c r="A41" s="29">
        <v>6</v>
      </c>
      <c r="B41" s="30" t="s">
        <v>10</v>
      </c>
      <c r="C41" s="106" t="s">
        <v>102</v>
      </c>
      <c r="D41" s="106"/>
      <c r="E41" s="15"/>
      <c r="F41" s="95">
        <v>264641.3</v>
      </c>
      <c r="G41" s="15">
        <v>252520</v>
      </c>
      <c r="H41" s="50">
        <f t="shared" si="1"/>
        <v>12121.299999999988</v>
      </c>
      <c r="I41" s="85" t="s">
        <v>67</v>
      </c>
      <c r="J41" s="53"/>
    </row>
    <row r="42" spans="1:17" ht="18.75" customHeight="1" thickBot="1" x14ac:dyDescent="0.3">
      <c r="A42" s="8"/>
      <c r="B42" s="9" t="s">
        <v>11</v>
      </c>
      <c r="C42" s="107"/>
      <c r="D42" s="107"/>
      <c r="E42" s="107"/>
      <c r="F42" s="31">
        <f>SUM(F36:F41)</f>
        <v>409544</v>
      </c>
      <c r="G42" s="37">
        <f>SUM(G36:G41)</f>
        <v>391969.83999999997</v>
      </c>
      <c r="H42" s="51">
        <f>SUM(H36:I41)</f>
        <v>17574.159999999985</v>
      </c>
      <c r="I42" s="21"/>
      <c r="J42" s="53"/>
    </row>
    <row r="43" spans="1:17" x14ac:dyDescent="0.25">
      <c r="J43" s="54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08" t="s">
        <v>51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9.5" customHeight="1" x14ac:dyDescent="0.25">
      <c r="A46" s="17" t="s">
        <v>69</v>
      </c>
      <c r="B46" s="17"/>
      <c r="C46" s="17"/>
      <c r="D46" s="17"/>
      <c r="E46" s="17"/>
      <c r="F46" s="17"/>
      <c r="N46" s="17"/>
      <c r="O46" s="17"/>
      <c r="P46" s="17"/>
      <c r="Q46" s="17"/>
    </row>
    <row r="47" spans="1:17" ht="19.5" customHeight="1" x14ac:dyDescent="0.25">
      <c r="A47" s="103" t="s">
        <v>24</v>
      </c>
      <c r="B47" s="103"/>
      <c r="C47" s="103"/>
      <c r="D47" s="103"/>
      <c r="E47" s="103"/>
      <c r="F47" s="103"/>
      <c r="G47" s="103"/>
      <c r="H47" s="103"/>
      <c r="I47" s="103"/>
      <c r="J47" s="19" t="s">
        <v>126</v>
      </c>
      <c r="K47" s="19"/>
      <c r="L47" s="19"/>
      <c r="M47" s="19"/>
      <c r="N47" s="19"/>
      <c r="P47" s="18"/>
      <c r="Q47" s="18"/>
    </row>
    <row r="48" spans="1:17" ht="15.75" x14ac:dyDescent="0.25">
      <c r="A48" s="1"/>
    </row>
    <row r="49" spans="1:17" ht="15.75" x14ac:dyDescent="0.25">
      <c r="A49" s="1" t="s">
        <v>28</v>
      </c>
    </row>
    <row r="50" spans="1:17" ht="15.75" x14ac:dyDescent="0.25">
      <c r="A50" s="99" t="s">
        <v>52</v>
      </c>
      <c r="B50" s="99"/>
      <c r="C50" s="99"/>
      <c r="D50" s="99"/>
      <c r="E50" s="99"/>
      <c r="F50" s="99"/>
      <c r="G50" s="109" t="s">
        <v>103</v>
      </c>
      <c r="H50" s="109"/>
      <c r="I50" s="109"/>
      <c r="L50" s="17"/>
      <c r="M50" s="17"/>
      <c r="N50" s="17"/>
      <c r="O50" s="17"/>
      <c r="P50" s="17"/>
      <c r="Q50" s="17"/>
    </row>
    <row r="51" spans="1:17" ht="15.75" x14ac:dyDescent="0.25">
      <c r="A51" s="99" t="s">
        <v>20</v>
      </c>
      <c r="B51" s="99"/>
      <c r="C51" s="99"/>
      <c r="D51" s="102" t="s">
        <v>145</v>
      </c>
      <c r="E51" s="102"/>
      <c r="F51" s="102"/>
      <c r="G51" s="17"/>
      <c r="H51" s="17"/>
      <c r="I51" s="17"/>
      <c r="J51" s="17"/>
      <c r="K51" s="17"/>
      <c r="L51" s="17"/>
      <c r="M51" s="17"/>
    </row>
    <row r="52" spans="1:17" ht="15.75" x14ac:dyDescent="0.25">
      <c r="A52" s="1"/>
    </row>
    <row r="53" spans="1:17" ht="15.75" x14ac:dyDescent="0.25">
      <c r="A53" s="103" t="s">
        <v>29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ht="15.75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</row>
    <row r="55" spans="1:17" ht="15.75" x14ac:dyDescent="0.25">
      <c r="A55" s="87" t="s">
        <v>148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</row>
    <row r="56" spans="1:17" ht="15.75" x14ac:dyDescent="0.25">
      <c r="A56" s="87" t="s">
        <v>146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</row>
    <row r="57" spans="1:17" ht="15.75" x14ac:dyDescent="0.25">
      <c r="A57" s="87" t="s">
        <v>147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  <row r="58" spans="1:17" ht="15.75" x14ac:dyDescent="0.25">
      <c r="A58" s="87" t="s">
        <v>149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1:17" ht="28.5" customHeight="1" x14ac:dyDescent="0.25">
      <c r="A59" s="104" t="s">
        <v>30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6"/>
      <c r="O59" s="16"/>
      <c r="P59" s="16"/>
      <c r="Q59" s="16"/>
    </row>
    <row r="60" spans="1:17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6"/>
      <c r="O60" s="16"/>
      <c r="P60" s="16"/>
      <c r="Q60" s="16"/>
    </row>
    <row r="61" spans="1:17" ht="15.7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6"/>
      <c r="O61" s="16"/>
      <c r="P61" s="16"/>
      <c r="Q61" s="16"/>
    </row>
    <row r="62" spans="1:17" ht="15.75" customHeight="1" x14ac:dyDescent="0.25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6"/>
      <c r="O62" s="16"/>
      <c r="P62" s="16"/>
      <c r="Q62" s="16"/>
    </row>
    <row r="63" spans="1:17" ht="19.5" customHeight="1" x14ac:dyDescent="0.25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6"/>
      <c r="O63" s="16"/>
      <c r="P63" s="16"/>
      <c r="Q63" s="16"/>
    </row>
    <row r="64" spans="1:17" ht="15.75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</row>
    <row r="65" spans="1:17" ht="15.75" customHeight="1" x14ac:dyDescent="0.25">
      <c r="A65" s="56" t="s">
        <v>63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ht="15.75" customHeight="1" x14ac:dyDescent="0.25">
      <c r="A66" s="97" t="s">
        <v>56</v>
      </c>
      <c r="B66" s="97"/>
      <c r="C66" s="97"/>
      <c r="D66" s="105" t="s">
        <v>71</v>
      </c>
      <c r="E66" s="105"/>
      <c r="F66" s="105"/>
      <c r="G66" s="105"/>
      <c r="H66" s="105"/>
      <c r="I66" s="105"/>
      <c r="J66" s="105"/>
      <c r="K66" s="105"/>
      <c r="L66" s="105"/>
      <c r="M66" s="105"/>
      <c r="N66" s="88"/>
      <c r="O66" s="88"/>
      <c r="P66" s="88"/>
      <c r="Q66" s="88"/>
    </row>
    <row r="67" spans="1:17" ht="15" customHeight="1" x14ac:dyDescent="0.25">
      <c r="A67" s="97"/>
      <c r="B67" s="97"/>
      <c r="C67" s="97"/>
      <c r="D67" s="2"/>
      <c r="F67" s="2" t="s">
        <v>58</v>
      </c>
      <c r="G67" s="86"/>
      <c r="H67" s="7"/>
      <c r="I67" s="86" t="s">
        <v>59</v>
      </c>
    </row>
    <row r="68" spans="1:17" x14ac:dyDescent="0.25">
      <c r="G68" t="s">
        <v>16</v>
      </c>
    </row>
    <row r="69" spans="1:17" ht="15.75" x14ac:dyDescent="0.25">
      <c r="A69" s="98" t="s">
        <v>72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56"/>
      <c r="P69" s="56"/>
      <c r="Q69" s="56"/>
    </row>
    <row r="70" spans="1:17" ht="15.75" x14ac:dyDescent="0.25">
      <c r="C70" s="4" t="s">
        <v>16</v>
      </c>
      <c r="D70" s="2" t="s">
        <v>54</v>
      </c>
      <c r="G70" s="86"/>
      <c r="H70" s="7" t="s">
        <v>57</v>
      </c>
      <c r="I70" s="7"/>
    </row>
    <row r="72" spans="1:17" ht="15.75" x14ac:dyDescent="0.25">
      <c r="A72" s="99" t="s">
        <v>12</v>
      </c>
      <c r="B72" s="99"/>
    </row>
    <row r="73" spans="1:17" ht="15.75" x14ac:dyDescent="0.25">
      <c r="A73" s="1" t="s">
        <v>13</v>
      </c>
      <c r="B73" s="84">
        <v>45303</v>
      </c>
      <c r="C73" s="55"/>
    </row>
    <row r="75" spans="1:17" ht="15.75" x14ac:dyDescent="0.25">
      <c r="A75" s="98" t="s">
        <v>73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1:17" ht="15.75" x14ac:dyDescent="0.25">
      <c r="C76" s="4" t="s">
        <v>16</v>
      </c>
      <c r="D76" s="2" t="s">
        <v>55</v>
      </c>
      <c r="G76" s="32"/>
      <c r="H76" s="32" t="s">
        <v>57</v>
      </c>
      <c r="I76" s="32"/>
      <c r="J76" s="7"/>
      <c r="K76" s="100" t="s">
        <v>17</v>
      </c>
      <c r="L76" s="100"/>
    </row>
    <row r="78" spans="1:17" ht="6" customHeight="1" x14ac:dyDescent="0.25">
      <c r="A78" s="101" t="s">
        <v>62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62"/>
      <c r="P78" s="62"/>
      <c r="Q78" s="62"/>
    </row>
    <row r="79" spans="1:17" x14ac:dyDescent="0.25">
      <c r="A79" s="96" t="s">
        <v>14</v>
      </c>
      <c r="B79" s="96"/>
      <c r="C79" s="96"/>
      <c r="D79" s="96"/>
      <c r="E79" s="96"/>
      <c r="F79" s="96"/>
      <c r="G79" s="96"/>
      <c r="H79" s="96"/>
      <c r="I79" s="63"/>
      <c r="J79" s="63"/>
      <c r="K79" s="63"/>
      <c r="L79" s="63"/>
      <c r="M79" s="63"/>
      <c r="N79" s="63"/>
      <c r="O79" s="63"/>
      <c r="P79" s="63"/>
      <c r="Q79" s="63"/>
    </row>
    <row r="80" spans="1:17" x14ac:dyDescent="0.25">
      <c r="A80" s="96" t="s">
        <v>23</v>
      </c>
      <c r="B80" s="96"/>
      <c r="C80" s="96"/>
      <c r="D80" s="96"/>
      <c r="E80" s="96"/>
      <c r="F80" s="96"/>
      <c r="G80" s="96"/>
      <c r="H80" s="96"/>
      <c r="I80" s="63"/>
      <c r="J80" s="63"/>
      <c r="K80" s="63"/>
      <c r="L80" s="63"/>
      <c r="M80" s="63"/>
      <c r="N80" s="63"/>
      <c r="O80" s="63"/>
      <c r="P80" s="63"/>
      <c r="Q80" s="63"/>
    </row>
  </sheetData>
  <mergeCells count="60">
    <mergeCell ref="L1:N5"/>
    <mergeCell ref="A7:N9"/>
    <mergeCell ref="A11:C11"/>
    <mergeCell ref="D11:F11"/>
    <mergeCell ref="A12:F12"/>
    <mergeCell ref="G12:K12"/>
    <mergeCell ref="A23:N23"/>
    <mergeCell ref="A14:C14"/>
    <mergeCell ref="A15:N15"/>
    <mergeCell ref="A16:A20"/>
    <mergeCell ref="B16:B20"/>
    <mergeCell ref="C16:F18"/>
    <mergeCell ref="G16:I18"/>
    <mergeCell ref="J16:J20"/>
    <mergeCell ref="K16:M18"/>
    <mergeCell ref="N16:N18"/>
    <mergeCell ref="C19:C20"/>
    <mergeCell ref="D19:F19"/>
    <mergeCell ref="G19:G20"/>
    <mergeCell ref="H19:I19"/>
    <mergeCell ref="K19:K20"/>
    <mergeCell ref="L19:M19"/>
    <mergeCell ref="A25:B25"/>
    <mergeCell ref="C25:D25"/>
    <mergeCell ref="A26:B26"/>
    <mergeCell ref="C26:D26"/>
    <mergeCell ref="A27:B27"/>
    <mergeCell ref="C27:D27"/>
    <mergeCell ref="C40:D40"/>
    <mergeCell ref="A28:B28"/>
    <mergeCell ref="C28:D28"/>
    <mergeCell ref="A29:B29"/>
    <mergeCell ref="C29:D29"/>
    <mergeCell ref="A31:C31"/>
    <mergeCell ref="A33:Q33"/>
    <mergeCell ref="C35:D35"/>
    <mergeCell ref="C36:D36"/>
    <mergeCell ref="C37:D37"/>
    <mergeCell ref="C38:D38"/>
    <mergeCell ref="C39:D39"/>
    <mergeCell ref="C41:D41"/>
    <mergeCell ref="C42:E42"/>
    <mergeCell ref="A45:Q45"/>
    <mergeCell ref="A47:I47"/>
    <mergeCell ref="A50:F50"/>
    <mergeCell ref="G50:I50"/>
    <mergeCell ref="A51:C51"/>
    <mergeCell ref="D51:F51"/>
    <mergeCell ref="A53:Q53"/>
    <mergeCell ref="A59:M63"/>
    <mergeCell ref="A66:C66"/>
    <mergeCell ref="D66:M66"/>
    <mergeCell ref="A79:H79"/>
    <mergeCell ref="A80:H80"/>
    <mergeCell ref="A67:C67"/>
    <mergeCell ref="A69:N69"/>
    <mergeCell ref="A72:B72"/>
    <mergeCell ref="A75:Q75"/>
    <mergeCell ref="K76:L76"/>
    <mergeCell ref="A78:N78"/>
  </mergeCells>
  <printOptions horizontalCentered="1"/>
  <pageMargins left="0.6692913385826772" right="0.43307086614173229" top="0.70866141732283472" bottom="0.39370078740157483" header="0.19685039370078741" footer="0.19685039370078741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Егит- тулкым</vt:lpstr>
      <vt:lpstr>Коворкинг-центр</vt:lpstr>
      <vt:lpstr>Музыка-Живи!</vt:lpstr>
      <vt:lpstr>Точка общения</vt:lpstr>
      <vt:lpstr>Центр притяжения</vt:lpstr>
      <vt:lpstr>Кабинет ОБЖ</vt:lpstr>
      <vt:lpstr>В школу с удовольствием</vt:lpstr>
      <vt:lpstr>Уникум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fefilova</dc:creator>
  <cp:lastModifiedBy>Жвакина</cp:lastModifiedBy>
  <cp:lastPrinted>2023-11-28T11:27:07Z</cp:lastPrinted>
  <dcterms:created xsi:type="dcterms:W3CDTF">2021-05-25T07:19:10Z</dcterms:created>
  <dcterms:modified xsi:type="dcterms:W3CDTF">2024-06-19T10:24:52Z</dcterms:modified>
</cp:coreProperties>
</file>