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I24" i="1"/>
  <c r="H24" i="1"/>
  <c r="H26" i="1" s="1"/>
  <c r="I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D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<sst xmlns="http://schemas.openxmlformats.org/spreadsheetml/2006/main" count="64" uniqueCount="47">
  <si>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24 июля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</si>
  <si>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</si>
  <si>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</si>
  <si>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</si>
  <si>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</si>
  <si>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</si>
  <si>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</si>
  <si>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</si>
  <si>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</si>
  <si>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</si>
  <si>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</si>
  <si>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</si>
  <si>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</si>
  <si>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</si>
  <si>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</si>
  <si>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</si>
  <si>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</si>
  <si>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</si>
  <si>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</si>
  <si>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</si>
  <si>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</si>
  <si>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</si>
  <si>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</si>
  <si>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</si>
  <si>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</si>
  <si>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</si>
  <si>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</si>
  <si>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</si>
  <si>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</si>
  <si>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</si>
  <si>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</si>
  <si>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</si>
  <si>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</si>
  <si>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</si>
  <si>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</si>
  <si>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</si>
  <si>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</si>
  <si>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</si>
  <si>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</si>
  <si>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</si>
  <si>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</si>
  <si>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</si>
  <si>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</si>
  <si>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</si>
  <si>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7370 гол)</t>
  </si>
  <si>
    <t>КФХ (2016 г -поголовье 1205 гол)</t>
  </si>
  <si>
    <t>ВСЕГО ПО РАЙОНУ (поголовье 2016 г -8575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</si>
</sst>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164" fontId="11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" fontId="13" fillId="2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wrapText="1"/>
    </xf>
    <xf numFmtId="164" fontId="4" fillId="2" borderId="4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9" fillId="2" borderId="1" xfId="1" applyFont="1" applyFill="1" applyBorder="1" applyAlignment="1">
      <alignment wrapText="1"/>
    </xf>
    <xf numFmtId="1" fontId="18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20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X1" sqref="X1"/>
    </sheetView>
  </sheetViews>
  <sheetFormatPr defaultRowHeight="20.399999999999999" x14ac:dyDescent="0.35"/>
  <cols>
    <col min="1" max="1" width="4.88671875" style="1" customWidth="1"/>
    <col min="2" max="2" width="35.33203125" style="78" customWidth="1"/>
    <col min="3" max="3" width="10.5546875" style="79" customWidth="1"/>
    <col min="4" max="4" width="7.109375" style="79" customWidth="1"/>
    <col min="5" max="5" width="6.88671875" style="79" customWidth="1"/>
    <col min="6" max="6" width="9.77734375" style="79" customWidth="1"/>
    <col min="7" max="7" width="6.5546875" style="79" customWidth="1"/>
    <col min="8" max="8" width="12.109375" style="80" customWidth="1"/>
    <col min="9" max="9" width="8.33203125" style="81" customWidth="1"/>
    <col min="10" max="10" width="7.21875" style="81" customWidth="1"/>
    <col min="11" max="11" width="9.77734375" style="81" customWidth="1"/>
    <col min="12" max="12" width="6.5546875" style="81" customWidth="1"/>
    <col min="13" max="13" width="4.5546875" style="1" customWidth="1"/>
    <col min="14" max="14" width="7.77734375" style="82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20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</row>
    <row r="4" spans="1:23" s="20" customFormat="1" ht="16.2" customHeight="1" x14ac:dyDescent="0.3">
      <c r="A4" s="5"/>
      <c r="B4" s="6"/>
      <c r="C4" s="21" t="s">
        <v>11</v>
      </c>
      <c r="D4" s="22" t="s">
        <v>12</v>
      </c>
      <c r="E4" s="22" t="s">
        <v>13</v>
      </c>
      <c r="F4" s="22" t="s">
        <v>14</v>
      </c>
      <c r="G4" s="15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/>
      <c r="N4" s="24"/>
      <c r="O4" s="25"/>
      <c r="P4" s="16" t="s">
        <v>16</v>
      </c>
      <c r="Q4" s="16"/>
      <c r="R4" s="16" t="s">
        <v>17</v>
      </c>
      <c r="S4" s="16"/>
      <c r="T4" s="17"/>
      <c r="U4" s="17"/>
      <c r="V4" s="26"/>
      <c r="W4" s="27"/>
    </row>
    <row r="5" spans="1:23" s="20" customFormat="1" ht="29.4" customHeight="1" x14ac:dyDescent="0.3">
      <c r="A5" s="5"/>
      <c r="B5" s="6"/>
      <c r="C5" s="21"/>
      <c r="D5" s="22"/>
      <c r="E5" s="22"/>
      <c r="F5" s="22"/>
      <c r="G5" s="28"/>
      <c r="H5" s="22"/>
      <c r="I5" s="22"/>
      <c r="J5" s="22"/>
      <c r="K5" s="22"/>
      <c r="L5" s="22"/>
      <c r="M5" s="29"/>
      <c r="N5" s="30"/>
      <c r="O5" s="28"/>
      <c r="P5" s="31" t="s">
        <v>18</v>
      </c>
      <c r="Q5" s="32" t="s">
        <v>19</v>
      </c>
      <c r="R5" s="31" t="s">
        <v>20</v>
      </c>
      <c r="S5" s="32" t="s">
        <v>19</v>
      </c>
      <c r="T5" s="33" t="s">
        <v>18</v>
      </c>
      <c r="U5" s="34" t="s">
        <v>19</v>
      </c>
      <c r="V5" s="31">
        <v>2016</v>
      </c>
      <c r="W5" s="31">
        <v>2017</v>
      </c>
    </row>
    <row r="6" spans="1:23" s="48" customFormat="1" ht="45" customHeight="1" x14ac:dyDescent="0.35">
      <c r="A6" s="35">
        <v>1</v>
      </c>
      <c r="B6" s="36" t="s">
        <v>21</v>
      </c>
      <c r="C6" s="37">
        <v>182.5</v>
      </c>
      <c r="D6" s="38">
        <f t="shared" ref="D6:D25" si="0">C6/G6*100</f>
        <v>14.83739837398374</v>
      </c>
      <c r="E6" s="39">
        <v>94</v>
      </c>
      <c r="F6" s="38">
        <f t="shared" ref="F6:F7" si="1">C6*E6/100</f>
        <v>171.55</v>
      </c>
      <c r="G6" s="40">
        <v>1230</v>
      </c>
      <c r="H6" s="41">
        <v>189.3</v>
      </c>
      <c r="I6" s="42">
        <f t="shared" ref="I6:I25" si="2">H6/L6*100</f>
        <v>15.390243902439025</v>
      </c>
      <c r="J6" s="43">
        <v>94</v>
      </c>
      <c r="K6" s="38">
        <f t="shared" ref="K6:K23" si="3">H6*J6/100</f>
        <v>177.94200000000001</v>
      </c>
      <c r="L6" s="40">
        <v>1230</v>
      </c>
      <c r="M6" s="44">
        <f>RANK(I6,I6:I23)</f>
        <v>8</v>
      </c>
      <c r="N6" s="45">
        <v>1270</v>
      </c>
      <c r="O6" s="46"/>
      <c r="P6" s="47">
        <v>787</v>
      </c>
      <c r="Q6" s="47">
        <v>64</v>
      </c>
      <c r="R6" s="47">
        <v>202</v>
      </c>
      <c r="S6" s="47">
        <v>62</v>
      </c>
      <c r="T6" s="47">
        <v>631</v>
      </c>
      <c r="U6" s="47">
        <v>77</v>
      </c>
      <c r="V6" s="35">
        <v>1230</v>
      </c>
      <c r="W6" s="35">
        <v>1230</v>
      </c>
    </row>
    <row r="7" spans="1:23" s="49" customFormat="1" ht="45" customHeight="1" x14ac:dyDescent="0.35">
      <c r="A7" s="35">
        <v>2</v>
      </c>
      <c r="B7" s="36" t="s">
        <v>22</v>
      </c>
      <c r="C7" s="37">
        <v>88.15</v>
      </c>
      <c r="D7" s="38">
        <f t="shared" si="0"/>
        <v>13.666666666666668</v>
      </c>
      <c r="E7" s="39">
        <v>90</v>
      </c>
      <c r="F7" s="38">
        <f t="shared" si="1"/>
        <v>79.335000000000008</v>
      </c>
      <c r="G7" s="40">
        <v>645</v>
      </c>
      <c r="H7" s="41">
        <v>91.5</v>
      </c>
      <c r="I7" s="42">
        <f t="shared" si="2"/>
        <v>14.186046511627906</v>
      </c>
      <c r="J7" s="43">
        <v>90</v>
      </c>
      <c r="K7" s="38">
        <f t="shared" si="3"/>
        <v>82.35</v>
      </c>
      <c r="L7" s="40">
        <v>645</v>
      </c>
      <c r="M7" s="44">
        <f>RANK(I7,I6:I23)</f>
        <v>14</v>
      </c>
      <c r="N7" s="45">
        <v>252</v>
      </c>
      <c r="O7" s="46"/>
      <c r="P7" s="47">
        <v>354</v>
      </c>
      <c r="Q7" s="47">
        <v>33</v>
      </c>
      <c r="R7" s="47">
        <v>103</v>
      </c>
      <c r="S7" s="47">
        <v>3</v>
      </c>
      <c r="T7" s="47">
        <v>328</v>
      </c>
      <c r="U7" s="47">
        <v>57</v>
      </c>
      <c r="V7" s="35">
        <v>645</v>
      </c>
      <c r="W7" s="35">
        <v>645</v>
      </c>
    </row>
    <row r="8" spans="1:23" s="49" customFormat="1" ht="45" customHeight="1" x14ac:dyDescent="0.35">
      <c r="A8" s="35">
        <v>3</v>
      </c>
      <c r="B8" s="50" t="s">
        <v>23</v>
      </c>
      <c r="C8" s="37">
        <v>148.80000000000001</v>
      </c>
      <c r="D8" s="38">
        <f t="shared" si="0"/>
        <v>18.600000000000001</v>
      </c>
      <c r="E8" s="39">
        <v>96</v>
      </c>
      <c r="F8" s="38">
        <f>C8*E8/100</f>
        <v>142.84800000000001</v>
      </c>
      <c r="G8" s="40">
        <v>800</v>
      </c>
      <c r="H8" s="41">
        <v>150.4</v>
      </c>
      <c r="I8" s="42">
        <f t="shared" si="2"/>
        <v>18.8</v>
      </c>
      <c r="J8" s="51">
        <v>96</v>
      </c>
      <c r="K8" s="38">
        <f t="shared" si="3"/>
        <v>144.38400000000001</v>
      </c>
      <c r="L8" s="40">
        <v>800</v>
      </c>
      <c r="M8" s="44">
        <f>RANK(I8,I6:I23)</f>
        <v>2</v>
      </c>
      <c r="N8" s="45">
        <v>375</v>
      </c>
      <c r="O8" s="46" t="s">
        <v>24</v>
      </c>
      <c r="P8" s="47">
        <v>456</v>
      </c>
      <c r="Q8" s="47">
        <v>19</v>
      </c>
      <c r="R8" s="47">
        <v>155</v>
      </c>
      <c r="S8" s="47">
        <v>5</v>
      </c>
      <c r="T8" s="47">
        <v>353</v>
      </c>
      <c r="U8" s="47">
        <v>27</v>
      </c>
      <c r="V8" s="35">
        <v>800</v>
      </c>
      <c r="W8" s="35">
        <v>800</v>
      </c>
    </row>
    <row r="9" spans="1:23" s="49" customFormat="1" ht="45" customHeight="1" x14ac:dyDescent="0.35">
      <c r="A9" s="35">
        <v>4</v>
      </c>
      <c r="B9" s="52" t="s">
        <v>25</v>
      </c>
      <c r="C9" s="37">
        <v>32.159999999999997</v>
      </c>
      <c r="D9" s="38">
        <f t="shared" si="0"/>
        <v>12.611764705882353</v>
      </c>
      <c r="E9" s="39">
        <v>98</v>
      </c>
      <c r="F9" s="38">
        <f t="shared" ref="F9:F23" si="4">C9*E9/100</f>
        <v>31.5168</v>
      </c>
      <c r="G9" s="40">
        <v>255</v>
      </c>
      <c r="H9" s="41">
        <v>38.79</v>
      </c>
      <c r="I9" s="42">
        <f t="shared" si="2"/>
        <v>13.016778523489933</v>
      </c>
      <c r="J9" s="43">
        <v>88</v>
      </c>
      <c r="K9" s="38">
        <f t="shared" si="3"/>
        <v>34.135199999999998</v>
      </c>
      <c r="L9" s="40">
        <v>298</v>
      </c>
      <c r="M9" s="44">
        <f>RANK(I9,I6:I23)</f>
        <v>18</v>
      </c>
      <c r="N9" s="45">
        <v>168</v>
      </c>
      <c r="O9" s="46" t="s">
        <v>24</v>
      </c>
      <c r="P9" s="47">
        <v>172</v>
      </c>
      <c r="Q9" s="47">
        <v>20</v>
      </c>
      <c r="R9" s="47">
        <v>56</v>
      </c>
      <c r="S9" s="47">
        <v>0</v>
      </c>
      <c r="T9" s="47">
        <v>199</v>
      </c>
      <c r="U9" s="47">
        <v>8</v>
      </c>
      <c r="V9" s="35">
        <v>255</v>
      </c>
      <c r="W9" s="35">
        <v>298</v>
      </c>
    </row>
    <row r="10" spans="1:23" s="49" customFormat="1" ht="45" customHeight="1" x14ac:dyDescent="0.35">
      <c r="A10" s="35">
        <v>5</v>
      </c>
      <c r="B10" s="50" t="s">
        <v>26</v>
      </c>
      <c r="C10" s="37">
        <v>82.86</v>
      </c>
      <c r="D10" s="38">
        <f t="shared" si="0"/>
        <v>18.413333333333334</v>
      </c>
      <c r="E10" s="39">
        <v>92</v>
      </c>
      <c r="F10" s="38">
        <f t="shared" si="4"/>
        <v>76.231200000000001</v>
      </c>
      <c r="G10" s="40">
        <v>450</v>
      </c>
      <c r="H10" s="41">
        <v>80.760000000000005</v>
      </c>
      <c r="I10" s="42">
        <f t="shared" si="2"/>
        <v>14.656987295825772</v>
      </c>
      <c r="J10" s="51">
        <v>94</v>
      </c>
      <c r="K10" s="38">
        <f t="shared" si="3"/>
        <v>75.914400000000001</v>
      </c>
      <c r="L10" s="40">
        <v>551</v>
      </c>
      <c r="M10" s="44">
        <f>RANK(I10,I6:I23)</f>
        <v>12</v>
      </c>
      <c r="N10" s="45">
        <v>842</v>
      </c>
      <c r="O10" s="46" t="s">
        <v>27</v>
      </c>
      <c r="P10" s="47">
        <v>287</v>
      </c>
      <c r="Q10" s="47">
        <v>19</v>
      </c>
      <c r="R10" s="47">
        <v>122</v>
      </c>
      <c r="S10" s="47">
        <v>15</v>
      </c>
      <c r="T10" s="47">
        <v>264</v>
      </c>
      <c r="U10" s="47">
        <v>0</v>
      </c>
      <c r="V10" s="35">
        <v>450</v>
      </c>
      <c r="W10" s="35">
        <v>551</v>
      </c>
    </row>
    <row r="11" spans="1:23" s="49" customFormat="1" ht="45" customHeight="1" x14ac:dyDescent="0.35">
      <c r="A11" s="35">
        <v>6</v>
      </c>
      <c r="B11" s="50" t="s">
        <v>28</v>
      </c>
      <c r="C11" s="37">
        <v>45.6</v>
      </c>
      <c r="D11" s="38">
        <f t="shared" si="0"/>
        <v>12.737430167597767</v>
      </c>
      <c r="E11" s="39">
        <v>88</v>
      </c>
      <c r="F11" s="38">
        <f t="shared" si="4"/>
        <v>40.128</v>
      </c>
      <c r="G11" s="40">
        <v>358</v>
      </c>
      <c r="H11" s="41">
        <v>54.4</v>
      </c>
      <c r="I11" s="42">
        <f t="shared" si="2"/>
        <v>15.195530726256983</v>
      </c>
      <c r="J11" s="43">
        <v>90</v>
      </c>
      <c r="K11" s="38">
        <f t="shared" si="3"/>
        <v>48.96</v>
      </c>
      <c r="L11" s="40">
        <v>358</v>
      </c>
      <c r="M11" s="44">
        <f>RANK(I11,I6:I23)</f>
        <v>10</v>
      </c>
      <c r="N11" s="45">
        <v>265</v>
      </c>
      <c r="O11" s="46" t="s">
        <v>29</v>
      </c>
      <c r="P11" s="47">
        <v>157</v>
      </c>
      <c r="Q11" s="47">
        <v>15</v>
      </c>
      <c r="R11" s="47">
        <v>85</v>
      </c>
      <c r="S11" s="47">
        <v>9</v>
      </c>
      <c r="T11" s="47">
        <v>159</v>
      </c>
      <c r="U11" s="47">
        <v>31</v>
      </c>
      <c r="V11" s="35">
        <v>358</v>
      </c>
      <c r="W11" s="35">
        <v>358</v>
      </c>
    </row>
    <row r="12" spans="1:23" s="49" customFormat="1" ht="45" customHeight="1" x14ac:dyDescent="0.35">
      <c r="A12" s="35">
        <v>7</v>
      </c>
      <c r="B12" s="50" t="s">
        <v>30</v>
      </c>
      <c r="C12" s="37">
        <v>42.6</v>
      </c>
      <c r="D12" s="38">
        <f t="shared" si="0"/>
        <v>18.521739130434785</v>
      </c>
      <c r="E12" s="39">
        <v>99</v>
      </c>
      <c r="F12" s="38">
        <f t="shared" si="4"/>
        <v>42.174000000000007</v>
      </c>
      <c r="G12" s="40">
        <v>230</v>
      </c>
      <c r="H12" s="41">
        <v>41.8</v>
      </c>
      <c r="I12" s="42">
        <f t="shared" si="2"/>
        <v>18.577777777777776</v>
      </c>
      <c r="J12" s="51">
        <v>98.5</v>
      </c>
      <c r="K12" s="38">
        <f t="shared" si="3"/>
        <v>41.172999999999995</v>
      </c>
      <c r="L12" s="40">
        <v>225</v>
      </c>
      <c r="M12" s="44">
        <f>RANK(I12,I6:I23)</f>
        <v>3</v>
      </c>
      <c r="N12" s="45">
        <v>510</v>
      </c>
      <c r="O12" s="46" t="s">
        <v>27</v>
      </c>
      <c r="P12" s="47">
        <v>135</v>
      </c>
      <c r="Q12" s="47">
        <v>13</v>
      </c>
      <c r="R12" s="47">
        <v>20</v>
      </c>
      <c r="S12" s="47">
        <v>4</v>
      </c>
      <c r="T12" s="47">
        <v>120</v>
      </c>
      <c r="U12" s="47">
        <v>4</v>
      </c>
      <c r="V12" s="35">
        <v>230</v>
      </c>
      <c r="W12" s="35">
        <v>225</v>
      </c>
    </row>
    <row r="13" spans="1:23" s="49" customFormat="1" ht="45" customHeight="1" x14ac:dyDescent="0.35">
      <c r="A13" s="35">
        <v>8</v>
      </c>
      <c r="B13" s="50" t="s">
        <v>31</v>
      </c>
      <c r="C13" s="37">
        <v>107.45</v>
      </c>
      <c r="D13" s="38">
        <f t="shared" si="0"/>
        <v>15.35</v>
      </c>
      <c r="E13" s="39">
        <v>91</v>
      </c>
      <c r="F13" s="38">
        <f t="shared" si="4"/>
        <v>97.779500000000013</v>
      </c>
      <c r="G13" s="40">
        <v>700</v>
      </c>
      <c r="H13" s="41">
        <v>109.06</v>
      </c>
      <c r="I13" s="42">
        <f t="shared" si="2"/>
        <v>15.58</v>
      </c>
      <c r="J13" s="51">
        <v>91</v>
      </c>
      <c r="K13" s="38">
        <f t="shared" si="3"/>
        <v>99.244600000000005</v>
      </c>
      <c r="L13" s="40">
        <v>700</v>
      </c>
      <c r="M13" s="44">
        <f>RANK(I13,I6:I23)</f>
        <v>7</v>
      </c>
      <c r="N13" s="45">
        <v>570</v>
      </c>
      <c r="O13" s="46" t="s">
        <v>32</v>
      </c>
      <c r="P13" s="47">
        <v>306</v>
      </c>
      <c r="Q13" s="47">
        <v>25</v>
      </c>
      <c r="R13" s="47">
        <v>236</v>
      </c>
      <c r="S13" s="47">
        <v>10</v>
      </c>
      <c r="T13" s="47">
        <v>482</v>
      </c>
      <c r="U13" s="47">
        <v>57</v>
      </c>
      <c r="V13" s="35">
        <v>700</v>
      </c>
      <c r="W13" s="35">
        <v>700</v>
      </c>
    </row>
    <row r="14" spans="1:23" s="49" customFormat="1" ht="45" customHeight="1" x14ac:dyDescent="0.35">
      <c r="A14" s="35">
        <v>9</v>
      </c>
      <c r="B14" s="50" t="s">
        <v>33</v>
      </c>
      <c r="C14" s="37">
        <v>38</v>
      </c>
      <c r="D14" s="38">
        <f t="shared" si="0"/>
        <v>15.2</v>
      </c>
      <c r="E14" s="39">
        <v>91</v>
      </c>
      <c r="F14" s="38">
        <f t="shared" si="4"/>
        <v>34.58</v>
      </c>
      <c r="G14" s="40">
        <v>250</v>
      </c>
      <c r="H14" s="41">
        <v>40</v>
      </c>
      <c r="I14" s="42">
        <f t="shared" si="2"/>
        <v>16</v>
      </c>
      <c r="J14" s="51">
        <v>91</v>
      </c>
      <c r="K14" s="38">
        <f t="shared" si="3"/>
        <v>36.4</v>
      </c>
      <c r="L14" s="40">
        <v>250</v>
      </c>
      <c r="M14" s="44">
        <f>RANK(I14,I6:I23)</f>
        <v>6</v>
      </c>
      <c r="N14" s="45">
        <v>445</v>
      </c>
      <c r="O14" s="53" t="s">
        <v>32</v>
      </c>
      <c r="P14" s="47">
        <v>124</v>
      </c>
      <c r="Q14" s="47">
        <v>15</v>
      </c>
      <c r="R14" s="47">
        <v>24</v>
      </c>
      <c r="S14" s="47">
        <v>0</v>
      </c>
      <c r="T14" s="47">
        <v>98</v>
      </c>
      <c r="U14" s="47">
        <v>5</v>
      </c>
      <c r="V14" s="35">
        <v>250</v>
      </c>
      <c r="W14" s="35">
        <v>250</v>
      </c>
    </row>
    <row r="15" spans="1:23" s="49" customFormat="1" ht="45" customHeight="1" x14ac:dyDescent="0.35">
      <c r="A15" s="35">
        <v>10</v>
      </c>
      <c r="B15" s="50" t="s">
        <v>34</v>
      </c>
      <c r="C15" s="37">
        <v>54</v>
      </c>
      <c r="D15" s="38">
        <f t="shared" si="0"/>
        <v>17.704918032786885</v>
      </c>
      <c r="E15" s="39">
        <v>93</v>
      </c>
      <c r="F15" s="38">
        <f t="shared" si="4"/>
        <v>50.22</v>
      </c>
      <c r="G15" s="40">
        <v>305</v>
      </c>
      <c r="H15" s="41">
        <v>49.18</v>
      </c>
      <c r="I15" s="42">
        <f t="shared" si="2"/>
        <v>16.124590163934428</v>
      </c>
      <c r="J15" s="51">
        <v>91.9</v>
      </c>
      <c r="K15" s="38">
        <f t="shared" si="3"/>
        <v>45.196419999999996</v>
      </c>
      <c r="L15" s="40">
        <v>305</v>
      </c>
      <c r="M15" s="44">
        <f>RANK(I15,I6:I23)</f>
        <v>5</v>
      </c>
      <c r="N15" s="45">
        <v>380</v>
      </c>
      <c r="O15" s="46" t="s">
        <v>32</v>
      </c>
      <c r="P15" s="47">
        <v>113</v>
      </c>
      <c r="Q15" s="47">
        <v>13</v>
      </c>
      <c r="R15" s="47">
        <v>20</v>
      </c>
      <c r="S15" s="47">
        <v>2</v>
      </c>
      <c r="T15" s="47">
        <v>221</v>
      </c>
      <c r="U15" s="47">
        <v>20</v>
      </c>
      <c r="V15" s="35">
        <v>305</v>
      </c>
      <c r="W15" s="35">
        <v>305</v>
      </c>
    </row>
    <row r="16" spans="1:23" s="49" customFormat="1" ht="45" customHeight="1" x14ac:dyDescent="0.35">
      <c r="A16" s="35">
        <v>11</v>
      </c>
      <c r="B16" s="50" t="s">
        <v>35</v>
      </c>
      <c r="C16" s="37">
        <v>76.540000000000006</v>
      </c>
      <c r="D16" s="38">
        <f t="shared" si="0"/>
        <v>16.639130434782608</v>
      </c>
      <c r="E16" s="39">
        <v>95</v>
      </c>
      <c r="F16" s="38">
        <f t="shared" si="4"/>
        <v>72.713000000000008</v>
      </c>
      <c r="G16" s="40">
        <v>460</v>
      </c>
      <c r="H16" s="41">
        <v>79.88</v>
      </c>
      <c r="I16" s="42">
        <f t="shared" si="2"/>
        <v>17.365217391304348</v>
      </c>
      <c r="J16" s="51">
        <v>95</v>
      </c>
      <c r="K16" s="38">
        <f t="shared" si="3"/>
        <v>75.885999999999996</v>
      </c>
      <c r="L16" s="40">
        <v>460</v>
      </c>
      <c r="M16" s="44">
        <f>RANK(I16,I6:I23)</f>
        <v>4</v>
      </c>
      <c r="N16" s="45">
        <v>606</v>
      </c>
      <c r="O16" s="53" t="s">
        <v>27</v>
      </c>
      <c r="P16" s="47">
        <v>310</v>
      </c>
      <c r="Q16" s="47">
        <v>22</v>
      </c>
      <c r="R16" s="47">
        <v>82</v>
      </c>
      <c r="S16" s="47">
        <v>0</v>
      </c>
      <c r="T16" s="47">
        <v>171</v>
      </c>
      <c r="U16" s="47">
        <v>18</v>
      </c>
      <c r="V16" s="35">
        <v>460</v>
      </c>
      <c r="W16" s="35">
        <v>460</v>
      </c>
    </row>
    <row r="17" spans="1:23" s="49" customFormat="1" ht="45" customHeight="1" x14ac:dyDescent="0.35">
      <c r="A17" s="35">
        <v>12</v>
      </c>
      <c r="B17" s="50" t="s">
        <v>36</v>
      </c>
      <c r="C17" s="37">
        <v>108.86</v>
      </c>
      <c r="D17" s="38">
        <f t="shared" si="0"/>
        <v>17.009374999999999</v>
      </c>
      <c r="E17" s="39">
        <v>93</v>
      </c>
      <c r="F17" s="38">
        <f t="shared" si="4"/>
        <v>101.2398</v>
      </c>
      <c r="G17" s="40">
        <v>640</v>
      </c>
      <c r="H17" s="41">
        <v>106.62</v>
      </c>
      <c r="I17" s="42">
        <f t="shared" si="2"/>
        <v>15.144886363636365</v>
      </c>
      <c r="J17" s="51">
        <v>93</v>
      </c>
      <c r="K17" s="38">
        <f t="shared" si="3"/>
        <v>99.156599999999997</v>
      </c>
      <c r="L17" s="40">
        <v>704</v>
      </c>
      <c r="M17" s="44">
        <f>RANK(I17,I6:I23)</f>
        <v>11</v>
      </c>
      <c r="N17" s="45">
        <v>478</v>
      </c>
      <c r="O17" s="46" t="s">
        <v>27</v>
      </c>
      <c r="P17" s="47">
        <v>321</v>
      </c>
      <c r="Q17" s="47">
        <v>22</v>
      </c>
      <c r="R17" s="47">
        <v>104</v>
      </c>
      <c r="S17" s="47">
        <v>7</v>
      </c>
      <c r="T17" s="47">
        <v>305</v>
      </c>
      <c r="U17" s="47">
        <v>18</v>
      </c>
      <c r="V17" s="35">
        <v>640</v>
      </c>
      <c r="W17" s="35">
        <v>704</v>
      </c>
    </row>
    <row r="18" spans="1:23" s="49" customFormat="1" ht="45" customHeight="1" x14ac:dyDescent="0.35">
      <c r="A18" s="35">
        <v>13</v>
      </c>
      <c r="B18" s="50" t="s">
        <v>37</v>
      </c>
      <c r="C18" s="37">
        <v>27.5</v>
      </c>
      <c r="D18" s="38">
        <f t="shared" si="0"/>
        <v>21.153846153846153</v>
      </c>
      <c r="E18" s="39">
        <v>88</v>
      </c>
      <c r="F18" s="38">
        <f t="shared" si="4"/>
        <v>24.2</v>
      </c>
      <c r="G18" s="40">
        <v>130</v>
      </c>
      <c r="H18" s="41">
        <v>25.5</v>
      </c>
      <c r="I18" s="42">
        <f t="shared" si="2"/>
        <v>22.173913043478262</v>
      </c>
      <c r="J18" s="51">
        <v>89</v>
      </c>
      <c r="K18" s="38">
        <f t="shared" si="3"/>
        <v>22.695</v>
      </c>
      <c r="L18" s="40">
        <v>115</v>
      </c>
      <c r="M18" s="44">
        <f>RANK(I18,I6:I23)</f>
        <v>1</v>
      </c>
      <c r="N18" s="45">
        <v>180</v>
      </c>
      <c r="O18" s="46" t="s">
        <v>27</v>
      </c>
      <c r="P18" s="47">
        <v>68</v>
      </c>
      <c r="Q18" s="47">
        <v>13</v>
      </c>
      <c r="R18" s="47">
        <v>35</v>
      </c>
      <c r="S18" s="47">
        <v>0</v>
      </c>
      <c r="T18" s="47">
        <v>117</v>
      </c>
      <c r="U18" s="47">
        <v>6</v>
      </c>
      <c r="V18" s="35">
        <v>130</v>
      </c>
      <c r="W18" s="35">
        <v>115</v>
      </c>
    </row>
    <row r="19" spans="1:23" s="49" customFormat="1" ht="45" customHeight="1" x14ac:dyDescent="0.35">
      <c r="A19" s="35">
        <v>14</v>
      </c>
      <c r="B19" s="50" t="s">
        <v>38</v>
      </c>
      <c r="C19" s="37">
        <v>39.700000000000003</v>
      </c>
      <c r="D19" s="38">
        <f t="shared" si="0"/>
        <v>13.233333333333333</v>
      </c>
      <c r="E19" s="39">
        <v>95</v>
      </c>
      <c r="F19" s="38">
        <f t="shared" si="4"/>
        <v>37.715000000000003</v>
      </c>
      <c r="G19" s="40">
        <v>300</v>
      </c>
      <c r="H19" s="41">
        <v>39.799999999999997</v>
      </c>
      <c r="I19" s="42">
        <f t="shared" si="2"/>
        <v>13.266666666666666</v>
      </c>
      <c r="J19" s="51">
        <v>93</v>
      </c>
      <c r="K19" s="38">
        <f t="shared" si="3"/>
        <v>37.013999999999996</v>
      </c>
      <c r="L19" s="40">
        <v>300</v>
      </c>
      <c r="M19" s="44">
        <f>RANK(I19,I6:I23)</f>
        <v>17</v>
      </c>
      <c r="N19" s="45"/>
      <c r="O19" s="46"/>
      <c r="P19" s="47">
        <v>121</v>
      </c>
      <c r="Q19" s="47">
        <v>15</v>
      </c>
      <c r="R19" s="47">
        <v>69</v>
      </c>
      <c r="S19" s="47">
        <v>7</v>
      </c>
      <c r="T19" s="47">
        <v>184</v>
      </c>
      <c r="U19" s="47">
        <v>10</v>
      </c>
      <c r="V19" s="35">
        <v>300</v>
      </c>
      <c r="W19" s="35">
        <v>300</v>
      </c>
    </row>
    <row r="20" spans="1:23" s="49" customFormat="1" ht="45" customHeight="1" x14ac:dyDescent="0.35">
      <c r="A20" s="35">
        <v>15</v>
      </c>
      <c r="B20" s="50" t="s">
        <v>39</v>
      </c>
      <c r="C20" s="37">
        <v>19</v>
      </c>
      <c r="D20" s="38">
        <f t="shared" si="0"/>
        <v>17.272727272727273</v>
      </c>
      <c r="E20" s="39">
        <v>90</v>
      </c>
      <c r="F20" s="38">
        <f t="shared" si="4"/>
        <v>17.100000000000001</v>
      </c>
      <c r="G20" s="40">
        <v>110</v>
      </c>
      <c r="H20" s="41">
        <v>20</v>
      </c>
      <c r="I20" s="42">
        <f t="shared" si="2"/>
        <v>13.888888888888889</v>
      </c>
      <c r="J20" s="51">
        <v>90</v>
      </c>
      <c r="K20" s="38">
        <f t="shared" si="3"/>
        <v>18</v>
      </c>
      <c r="L20" s="40">
        <v>144</v>
      </c>
      <c r="M20" s="44">
        <f>RANK(I20,I6:I23)</f>
        <v>15</v>
      </c>
      <c r="N20" s="45">
        <v>100</v>
      </c>
      <c r="O20" s="46" t="s">
        <v>27</v>
      </c>
      <c r="P20" s="47">
        <v>85</v>
      </c>
      <c r="Q20" s="47">
        <v>7</v>
      </c>
      <c r="R20" s="47">
        <v>10</v>
      </c>
      <c r="S20" s="47">
        <v>0</v>
      </c>
      <c r="T20" s="47">
        <v>135</v>
      </c>
      <c r="U20" s="47">
        <v>0</v>
      </c>
      <c r="V20" s="35">
        <v>110</v>
      </c>
      <c r="W20" s="35">
        <v>144</v>
      </c>
    </row>
    <row r="21" spans="1:23" s="49" customFormat="1" ht="45" customHeight="1" x14ac:dyDescent="0.35">
      <c r="A21" s="35">
        <v>16</v>
      </c>
      <c r="B21" s="50" t="s">
        <v>40</v>
      </c>
      <c r="C21" s="37">
        <v>50</v>
      </c>
      <c r="D21" s="38">
        <f t="shared" si="0"/>
        <v>16.666666666666664</v>
      </c>
      <c r="E21" s="39">
        <v>90</v>
      </c>
      <c r="F21" s="38">
        <f t="shared" si="4"/>
        <v>45</v>
      </c>
      <c r="G21" s="40">
        <v>300</v>
      </c>
      <c r="H21" s="41">
        <v>36</v>
      </c>
      <c r="I21" s="42">
        <f t="shared" si="2"/>
        <v>14.399999999999999</v>
      </c>
      <c r="J21" s="51">
        <v>90</v>
      </c>
      <c r="K21" s="38">
        <f t="shared" si="3"/>
        <v>32.4</v>
      </c>
      <c r="L21" s="40">
        <v>250</v>
      </c>
      <c r="M21" s="44">
        <f>RANK(I21,I6:I23)</f>
        <v>13</v>
      </c>
      <c r="N21" s="45">
        <v>464</v>
      </c>
      <c r="O21" s="46" t="s">
        <v>41</v>
      </c>
      <c r="P21" s="47">
        <v>91</v>
      </c>
      <c r="Q21" s="47">
        <v>24</v>
      </c>
      <c r="R21" s="47">
        <v>67</v>
      </c>
      <c r="S21" s="47">
        <v>0</v>
      </c>
      <c r="T21" s="47">
        <v>107</v>
      </c>
      <c r="U21" s="47">
        <v>6</v>
      </c>
      <c r="V21" s="35">
        <v>300</v>
      </c>
      <c r="W21" s="35">
        <v>250</v>
      </c>
    </row>
    <row r="22" spans="1:23" s="49" customFormat="1" ht="45" customHeight="1" x14ac:dyDescent="0.35">
      <c r="A22" s="35">
        <v>17</v>
      </c>
      <c r="B22" s="50" t="s">
        <v>42</v>
      </c>
      <c r="C22" s="37">
        <v>17.8</v>
      </c>
      <c r="D22" s="38">
        <f t="shared" si="0"/>
        <v>16.952380952380953</v>
      </c>
      <c r="E22" s="39">
        <v>90</v>
      </c>
      <c r="F22" s="38">
        <f t="shared" si="4"/>
        <v>16.02</v>
      </c>
      <c r="G22" s="40">
        <v>105</v>
      </c>
      <c r="H22" s="41">
        <v>18.12</v>
      </c>
      <c r="I22" s="42">
        <f t="shared" si="2"/>
        <v>13.727272727272727</v>
      </c>
      <c r="J22" s="51">
        <v>90</v>
      </c>
      <c r="K22" s="38">
        <f t="shared" si="3"/>
        <v>16.308000000000003</v>
      </c>
      <c r="L22" s="40">
        <v>132</v>
      </c>
      <c r="M22" s="44">
        <f>RANK(I22,I6:I23)</f>
        <v>16</v>
      </c>
      <c r="N22" s="45">
        <v>78</v>
      </c>
      <c r="O22" s="53"/>
      <c r="P22" s="47">
        <v>73</v>
      </c>
      <c r="Q22" s="47">
        <v>7</v>
      </c>
      <c r="R22" s="47">
        <v>0</v>
      </c>
      <c r="S22" s="47">
        <v>0</v>
      </c>
      <c r="T22" s="47">
        <v>57</v>
      </c>
      <c r="U22" s="47">
        <v>1</v>
      </c>
      <c r="V22" s="35">
        <v>105</v>
      </c>
      <c r="W22" s="35">
        <v>132</v>
      </c>
    </row>
    <row r="23" spans="1:23" s="49" customFormat="1" ht="45" customHeight="1" x14ac:dyDescent="0.35">
      <c r="A23" s="35">
        <v>18</v>
      </c>
      <c r="B23" s="50" t="s">
        <v>43</v>
      </c>
      <c r="C23" s="37">
        <v>14.3</v>
      </c>
      <c r="D23" s="38">
        <f t="shared" si="0"/>
        <v>14.019607843137255</v>
      </c>
      <c r="E23" s="39">
        <v>94</v>
      </c>
      <c r="F23" s="38">
        <f t="shared" si="4"/>
        <v>13.442</v>
      </c>
      <c r="G23" s="40">
        <v>102</v>
      </c>
      <c r="H23" s="41">
        <v>10</v>
      </c>
      <c r="I23" s="42">
        <f t="shared" si="2"/>
        <v>15.384615384615385</v>
      </c>
      <c r="J23" s="51">
        <v>94</v>
      </c>
      <c r="K23" s="38">
        <f t="shared" si="3"/>
        <v>9.4</v>
      </c>
      <c r="L23" s="40">
        <v>65</v>
      </c>
      <c r="M23" s="44">
        <f>RANK(I23,I6:I23)</f>
        <v>9</v>
      </c>
      <c r="N23" s="45">
        <v>116</v>
      </c>
      <c r="O23" s="46" t="s">
        <v>27</v>
      </c>
      <c r="P23" s="47">
        <v>34</v>
      </c>
      <c r="Q23" s="47">
        <v>0</v>
      </c>
      <c r="R23" s="47">
        <v>11</v>
      </c>
      <c r="S23" s="47">
        <v>0</v>
      </c>
      <c r="T23" s="47">
        <v>20</v>
      </c>
      <c r="U23" s="47">
        <v>0</v>
      </c>
      <c r="V23" s="35">
        <v>102</v>
      </c>
      <c r="W23" s="35">
        <v>65</v>
      </c>
    </row>
    <row r="24" spans="1:23" ht="48.75" customHeight="1" x14ac:dyDescent="0.4">
      <c r="A24" s="35"/>
      <c r="B24" s="54" t="s">
        <v>44</v>
      </c>
      <c r="C24" s="55">
        <f>SUM(C6:C23)</f>
        <v>1175.82</v>
      </c>
      <c r="D24" s="56">
        <f t="shared" si="0"/>
        <v>15.954138398914516</v>
      </c>
      <c r="E24" s="57">
        <f>F24/C24*100</f>
        <v>93.023787654572985</v>
      </c>
      <c r="F24" s="56">
        <f>SUM(F6:F23)</f>
        <v>1093.7923000000001</v>
      </c>
      <c r="G24" s="58">
        <f>SUM(G6:G23)</f>
        <v>7370</v>
      </c>
      <c r="H24" s="59">
        <f>SUM(H6:H23)</f>
        <v>1181.1099999999999</v>
      </c>
      <c r="I24" s="59">
        <f t="shared" si="2"/>
        <v>15.681226765799256</v>
      </c>
      <c r="J24" s="60">
        <f>K24/H24*100</f>
        <v>92.841413585525501</v>
      </c>
      <c r="K24" s="56">
        <f>SUM(K6:K23)</f>
        <v>1096.5592200000001</v>
      </c>
      <c r="L24" s="61">
        <f>SUM(L6:L23)</f>
        <v>7532</v>
      </c>
      <c r="M24" s="62"/>
      <c r="N24" s="63">
        <f>SUM(N6:N23)</f>
        <v>7099</v>
      </c>
      <c r="O24" s="64"/>
      <c r="P24" s="47">
        <f t="shared" ref="P24:W24" si="5">SUM(P6:P23)</f>
        <v>3994</v>
      </c>
      <c r="Q24" s="47">
        <f t="shared" si="5"/>
        <v>346</v>
      </c>
      <c r="R24" s="47">
        <f t="shared" si="5"/>
        <v>1401</v>
      </c>
      <c r="S24" s="47">
        <f t="shared" si="5"/>
        <v>124</v>
      </c>
      <c r="T24" s="47">
        <f t="shared" si="5"/>
        <v>3951</v>
      </c>
      <c r="U24" s="47">
        <f t="shared" si="5"/>
        <v>345</v>
      </c>
      <c r="V24" s="35">
        <f t="shared" si="5"/>
        <v>7370</v>
      </c>
      <c r="W24" s="35">
        <f t="shared" si="5"/>
        <v>7532</v>
      </c>
    </row>
    <row r="25" spans="1:23" ht="34.799999999999997" customHeight="1" x14ac:dyDescent="0.35">
      <c r="A25" s="35"/>
      <c r="B25" s="65" t="s">
        <v>45</v>
      </c>
      <c r="C25" s="66">
        <v>183.3</v>
      </c>
      <c r="D25" s="38">
        <v>15.211618257261412</v>
      </c>
      <c r="E25" s="67"/>
      <c r="F25" s="67"/>
      <c r="G25" s="68">
        <v>1205</v>
      </c>
      <c r="H25" s="69">
        <v>202.4</v>
      </c>
      <c r="I25" s="42">
        <v>15.665634674922602</v>
      </c>
      <c r="J25" s="70"/>
      <c r="K25" s="70"/>
      <c r="L25" s="71">
        <v>1292</v>
      </c>
      <c r="M25" s="72"/>
      <c r="N25" s="73"/>
      <c r="O25" s="72"/>
      <c r="P25" s="72"/>
      <c r="Q25" s="72"/>
      <c r="R25" s="72"/>
      <c r="S25" s="72"/>
      <c r="T25" s="74"/>
      <c r="U25" s="74"/>
      <c r="V25" s="75">
        <v>1205</v>
      </c>
      <c r="W25" s="35">
        <v>1292</v>
      </c>
    </row>
    <row r="26" spans="1:23" ht="33.75" customHeight="1" x14ac:dyDescent="0.35">
      <c r="A26" s="35"/>
      <c r="B26" s="76" t="s">
        <v>46</v>
      </c>
      <c r="C26" s="66">
        <f>SUM(C24:C25)</f>
        <v>1359.12</v>
      </c>
      <c r="D26" s="38">
        <f>C26/G26*100</f>
        <v>15.849795918367345</v>
      </c>
      <c r="E26" s="67"/>
      <c r="F26" s="67"/>
      <c r="G26" s="68">
        <f>SUM(G24:G25)</f>
        <v>8575</v>
      </c>
      <c r="H26" s="42">
        <f>SUM(H24:H25)</f>
        <v>1383.51</v>
      </c>
      <c r="I26" s="42">
        <f>H26/L26*100</f>
        <v>15.678943789664551</v>
      </c>
      <c r="J26" s="70"/>
      <c r="K26" s="70"/>
      <c r="L26" s="77">
        <f>SUM(L24:L25)</f>
        <v>8824</v>
      </c>
      <c r="M26" s="72"/>
      <c r="N26" s="73"/>
      <c r="O26" s="72"/>
      <c r="P26" s="72"/>
      <c r="Q26" s="72"/>
      <c r="R26" s="72"/>
      <c r="S26" s="72"/>
      <c r="T26" s="74"/>
      <c r="U26" s="74"/>
      <c r="V26" s="35">
        <f>SUM(V24:V25)</f>
        <v>8575</v>
      </c>
      <c r="W26" s="35">
        <f>SUM(W24:W25)</f>
        <v>8824</v>
      </c>
    </row>
    <row r="27" spans="1:23" x14ac:dyDescent="0.35">
      <c r="K27" s="70"/>
      <c r="L27" s="70"/>
      <c r="M27" s="72"/>
      <c r="N27" s="73"/>
      <c r="O27" s="72"/>
      <c r="P27" s="72"/>
      <c r="Q27" s="72"/>
      <c r="R27" s="72"/>
      <c r="S27" s="72"/>
      <c r="T27" s="74"/>
      <c r="U27" s="74"/>
      <c r="V27" s="35">
        <v>2135</v>
      </c>
      <c r="W27" s="35">
        <v>1956</v>
      </c>
    </row>
    <row r="28" spans="1:23" x14ac:dyDescent="0.35">
      <c r="V28" s="35">
        <f>SUM(V26:V27)</f>
        <v>10710</v>
      </c>
      <c r="W28" s="35">
        <f>SUM(W26:W27)</f>
        <v>10780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2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2017-07-24T05:05:33Z</dcterms:created>
  <dcterms:modified xsi:type="dcterms:W3CDTF">2017-07-24T05:06:08Z</dcterms:modified>
</cp:coreProperties>
</file>