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Q24" i="1" l="1"/>
  <c r="Q26" i="1" s="1"/>
  <c r="Q28" i="1" s="1"/>
  <c r="P24" i="1"/>
  <c r="P26" i="1" s="1"/>
  <c r="P28" i="1" s="1"/>
  <c r="N24" i="1"/>
  <c r="K23" i="1"/>
  <c r="I23" i="1"/>
  <c r="F23" i="1"/>
  <c r="D23" i="1"/>
  <c r="K22" i="1"/>
  <c r="I22" i="1"/>
  <c r="F22" i="1"/>
  <c r="D22" i="1"/>
  <c r="K21" i="1"/>
  <c r="I21" i="1"/>
  <c r="F21" i="1"/>
  <c r="D21" i="1"/>
  <c r="K20" i="1"/>
  <c r="I20" i="1"/>
  <c r="F20" i="1"/>
  <c r="D20" i="1"/>
  <c r="K19" i="1"/>
  <c r="I19" i="1"/>
  <c r="F19" i="1"/>
  <c r="D19" i="1"/>
  <c r="K18" i="1"/>
  <c r="I18" i="1"/>
  <c r="F18" i="1"/>
  <c r="D18" i="1"/>
  <c r="K17" i="1"/>
  <c r="I17" i="1"/>
  <c r="F17" i="1"/>
  <c r="D17" i="1"/>
  <c r="K16" i="1"/>
  <c r="I16" i="1"/>
  <c r="F16" i="1"/>
  <c r="D16" i="1"/>
  <c r="K15" i="1"/>
  <c r="I15" i="1"/>
  <c r="F15" i="1"/>
  <c r="D15" i="1"/>
  <c r="K14" i="1"/>
  <c r="I14" i="1"/>
  <c r="F14" i="1"/>
  <c r="D14" i="1"/>
  <c r="H13" i="1"/>
  <c r="I13" i="1" s="1"/>
  <c r="F13" i="1"/>
  <c r="D13" i="1"/>
  <c r="K12" i="1"/>
  <c r="I12" i="1"/>
  <c r="F12" i="1"/>
  <c r="D12" i="1"/>
  <c r="K11" i="1"/>
  <c r="I11" i="1"/>
  <c r="F11" i="1"/>
  <c r="D11" i="1"/>
  <c r="K10" i="1"/>
  <c r="I10" i="1"/>
  <c r="F10" i="1"/>
  <c r="D10" i="1"/>
  <c r="K9" i="1"/>
  <c r="I9" i="1"/>
  <c r="F9" i="1"/>
  <c r="D9" i="1"/>
  <c r="K8" i="1"/>
  <c r="I8" i="1"/>
  <c r="F8" i="1"/>
  <c r="D8" i="1"/>
  <c r="K7" i="1"/>
  <c r="I7" i="1"/>
  <c r="F7" i="1"/>
  <c r="D7" i="1"/>
  <c r="K6" i="1"/>
  <c r="I6" i="1"/>
  <c r="M6" i="1" s="1"/>
  <c r="F6" i="1"/>
  <c r="D6" i="1"/>
  <c r="M14" i="1" l="1"/>
  <c r="M15" i="1"/>
  <c r="M16" i="1"/>
  <c r="M17" i="1"/>
  <c r="M18" i="1"/>
  <c r="M19" i="1"/>
  <c r="M20" i="1"/>
  <c r="M21" i="1"/>
  <c r="M22" i="1"/>
  <c r="M23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<sst xmlns="http://schemas.openxmlformats.org/spreadsheetml/2006/main" count="54" uniqueCount="40">
  <si>
    <t>Оперативные сведения по надою молока на 14 мая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</si>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</sst>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Alignment="1">
      <alignment vertical="center"/>
    </xf>
    <xf numFmtId="0" fontId="0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18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textRotation="180"/>
    </xf>
    <xf numFmtId="0" fontId="5" fillId="2" borderId="7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textRotation="180"/>
    </xf>
    <xf numFmtId="0" fontId="5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 wrapText="1"/>
    </xf>
    <xf numFmtId="0" fontId="0" fillId="2" borderId="0" xfId="1" applyFont="1" applyFill="1" applyAlignment="1"/>
    <xf numFmtId="0" fontId="6" fillId="2" borderId="11" xfId="1" applyFont="1" applyFill="1" applyBorder="1"/>
    <xf numFmtId="0" fontId="7" fillId="2" borderId="11" xfId="1" applyFont="1" applyFill="1" applyBorder="1" applyAlignment="1">
      <alignment horizontal="center"/>
    </xf>
    <xf numFmtId="0" fontId="6" fillId="2" borderId="11" xfId="1" applyFont="1" applyFill="1" applyBorder="1" applyAlignment="1"/>
    <xf numFmtId="2" fontId="4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center"/>
    </xf>
    <xf numFmtId="1" fontId="13" fillId="2" borderId="2" xfId="1" applyNumberFormat="1" applyFont="1" applyFill="1" applyBorder="1" applyAlignment="1">
      <alignment horizontal="center"/>
    </xf>
    <xf numFmtId="1" fontId="13" fillId="2" borderId="11" xfId="1" applyNumberFormat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7" fillId="2" borderId="0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="60" zoomScaleNormal="70" workbookViewId="0">
      <selection activeCell="F6" sqref="F6"/>
    </sheetView>
  </sheetViews>
  <sheetFormatPr defaultRowHeight="13.2" x14ac:dyDescent="0.25"/>
  <cols>
    <col min="1" max="1" width="6.33203125" customWidth="1"/>
    <col min="2" max="2" width="38.6640625" style="3" customWidth="1"/>
    <col min="3" max="3" width="12.21875" style="3" customWidth="1"/>
    <col min="4" max="4" width="10.77734375" style="3" customWidth="1"/>
    <col min="5" max="5" width="8.77734375" style="3" customWidth="1"/>
    <col min="6" max="6" width="10.77734375" style="3" customWidth="1"/>
    <col min="7" max="7" width="9.6640625" style="3" customWidth="1"/>
    <col min="8" max="8" width="12.44140625" style="3" customWidth="1"/>
    <col min="9" max="9" width="10.77734375" style="3" customWidth="1"/>
    <col min="10" max="10" width="9.109375" customWidth="1"/>
    <col min="11" max="11" width="10.77734375" customWidth="1"/>
    <col min="12" max="12" width="9.33203125" style="3" customWidth="1"/>
    <col min="13" max="13" width="5.5546875" customWidth="1"/>
    <col min="14" max="17" width="0" hidden="1" customWidth="1"/>
  </cols>
  <sheetData>
    <row r="1" spans="1:21" ht="3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B2" s="2"/>
      <c r="T2" s="4"/>
    </row>
    <row r="3" spans="1:21" ht="43.2" customHeight="1" x14ac:dyDescent="0.2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7" t="s">
        <v>4</v>
      </c>
      <c r="I3" s="8"/>
      <c r="J3" s="8"/>
      <c r="K3" s="8"/>
      <c r="L3" s="9"/>
      <c r="M3" s="10" t="s">
        <v>5</v>
      </c>
      <c r="N3" s="11" t="s">
        <v>6</v>
      </c>
      <c r="O3" s="12" t="s">
        <v>7</v>
      </c>
      <c r="P3" s="13" t="s">
        <v>8</v>
      </c>
      <c r="Q3" s="14"/>
      <c r="T3" s="4"/>
      <c r="U3" s="4"/>
    </row>
    <row r="4" spans="1:21" ht="28.2" customHeight="1" x14ac:dyDescent="0.25">
      <c r="A4" s="15"/>
      <c r="B4" s="16"/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8"/>
      <c r="N4" s="19"/>
      <c r="O4" s="20"/>
      <c r="P4" s="21"/>
      <c r="Q4" s="22"/>
      <c r="T4" s="4"/>
      <c r="U4" s="4"/>
    </row>
    <row r="5" spans="1:21" ht="25.2" customHeight="1" x14ac:dyDescent="0.2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7"/>
      <c r="O5" s="28"/>
      <c r="P5" s="29">
        <v>2017</v>
      </c>
      <c r="Q5" s="29">
        <v>2018</v>
      </c>
      <c r="U5" s="4"/>
    </row>
    <row r="6" spans="1:21" ht="45" customHeight="1" x14ac:dyDescent="0.35">
      <c r="A6" s="30">
        <v>1</v>
      </c>
      <c r="B6" s="31" t="s">
        <v>14</v>
      </c>
      <c r="C6" s="32">
        <v>209.1</v>
      </c>
      <c r="D6" s="33">
        <f t="shared" ref="D6:D25" si="0">C6/G6*100</f>
        <v>17</v>
      </c>
      <c r="E6" s="34">
        <v>96</v>
      </c>
      <c r="F6" s="35">
        <f t="shared" ref="F6:F7" si="1">C6*E6/100</f>
        <v>200.73599999999999</v>
      </c>
      <c r="G6" s="36">
        <v>1230</v>
      </c>
      <c r="H6" s="37">
        <v>204</v>
      </c>
      <c r="I6" s="33">
        <f t="shared" ref="I6:I25" si="2">H6/L6*100</f>
        <v>16.585365853658537</v>
      </c>
      <c r="J6" s="38">
        <v>95</v>
      </c>
      <c r="K6" s="35">
        <f t="shared" ref="K6:K23" si="3">H6*J6/100</f>
        <v>193.8</v>
      </c>
      <c r="L6" s="36">
        <v>1230</v>
      </c>
      <c r="M6" s="39">
        <f>RANK(I6,I6:I23)</f>
        <v>12</v>
      </c>
      <c r="N6" s="40">
        <v>2300</v>
      </c>
      <c r="O6" s="41"/>
      <c r="P6" s="30">
        <v>1230</v>
      </c>
      <c r="Q6" s="30">
        <v>1230</v>
      </c>
      <c r="S6" s="42"/>
    </row>
    <row r="7" spans="1:21" ht="45" customHeight="1" x14ac:dyDescent="0.35">
      <c r="A7" s="30">
        <v>2</v>
      </c>
      <c r="B7" s="31" t="s">
        <v>15</v>
      </c>
      <c r="C7" s="32">
        <v>91.3</v>
      </c>
      <c r="D7" s="33">
        <f t="shared" si="0"/>
        <v>14.155038759689923</v>
      </c>
      <c r="E7" s="34">
        <v>90</v>
      </c>
      <c r="F7" s="35">
        <f t="shared" si="1"/>
        <v>82.17</v>
      </c>
      <c r="G7" s="36">
        <v>645</v>
      </c>
      <c r="H7" s="37">
        <v>116</v>
      </c>
      <c r="I7" s="33">
        <f t="shared" si="2"/>
        <v>17.984496124031008</v>
      </c>
      <c r="J7" s="38">
        <v>96</v>
      </c>
      <c r="K7" s="35">
        <f t="shared" si="3"/>
        <v>111.36</v>
      </c>
      <c r="L7" s="36">
        <v>645</v>
      </c>
      <c r="M7" s="39">
        <f>RANK(I7,I6:I23)</f>
        <v>6</v>
      </c>
      <c r="N7" s="40">
        <v>460</v>
      </c>
      <c r="O7" s="41"/>
      <c r="P7" s="30">
        <v>645</v>
      </c>
      <c r="Q7" s="30">
        <v>645</v>
      </c>
    </row>
    <row r="8" spans="1:21" ht="45" customHeight="1" x14ac:dyDescent="0.35">
      <c r="A8" s="30">
        <v>3</v>
      </c>
      <c r="B8" s="43" t="s">
        <v>16</v>
      </c>
      <c r="C8" s="32">
        <v>160</v>
      </c>
      <c r="D8" s="33">
        <f t="shared" si="0"/>
        <v>20</v>
      </c>
      <c r="E8" s="34">
        <v>96</v>
      </c>
      <c r="F8" s="35">
        <f>C8*E8/100</f>
        <v>153.6</v>
      </c>
      <c r="G8" s="36">
        <v>800</v>
      </c>
      <c r="H8" s="37">
        <v>168</v>
      </c>
      <c r="I8" s="33">
        <f t="shared" si="2"/>
        <v>21</v>
      </c>
      <c r="J8" s="44">
        <v>96</v>
      </c>
      <c r="K8" s="35">
        <f t="shared" si="3"/>
        <v>161.28</v>
      </c>
      <c r="L8" s="36">
        <v>800</v>
      </c>
      <c r="M8" s="39">
        <f>RANK(I8,I6:I23)</f>
        <v>3</v>
      </c>
      <c r="N8" s="40">
        <v>760</v>
      </c>
      <c r="O8" s="41" t="s">
        <v>17</v>
      </c>
      <c r="P8" s="30">
        <v>800</v>
      </c>
      <c r="Q8" s="30">
        <v>800</v>
      </c>
    </row>
    <row r="9" spans="1:21" ht="45" customHeight="1" x14ac:dyDescent="0.35">
      <c r="A9" s="30">
        <v>4</v>
      </c>
      <c r="B9" s="45" t="s">
        <v>18</v>
      </c>
      <c r="C9" s="32">
        <v>42</v>
      </c>
      <c r="D9" s="33">
        <f t="shared" si="0"/>
        <v>16.470588235294116</v>
      </c>
      <c r="E9" s="34">
        <v>94</v>
      </c>
      <c r="F9" s="35">
        <f t="shared" ref="F9:F23" si="4">C9*E9/100</f>
        <v>39.479999999999997</v>
      </c>
      <c r="G9" s="36">
        <v>255</v>
      </c>
      <c r="H9" s="37">
        <v>34.85</v>
      </c>
      <c r="I9" s="33">
        <f t="shared" si="2"/>
        <v>12.672727272727274</v>
      </c>
      <c r="J9" s="38">
        <v>96</v>
      </c>
      <c r="K9" s="35">
        <f t="shared" si="3"/>
        <v>33.456000000000003</v>
      </c>
      <c r="L9" s="36">
        <v>275</v>
      </c>
      <c r="M9" s="39">
        <f>RANK(I9,I6:I23)</f>
        <v>16</v>
      </c>
      <c r="N9" s="40">
        <v>347</v>
      </c>
      <c r="O9" s="41" t="s">
        <v>17</v>
      </c>
      <c r="P9" s="30">
        <v>255</v>
      </c>
      <c r="Q9" s="30">
        <v>275</v>
      </c>
    </row>
    <row r="10" spans="1:21" ht="45" customHeight="1" x14ac:dyDescent="0.35">
      <c r="A10" s="30">
        <v>5</v>
      </c>
      <c r="B10" s="43" t="s">
        <v>19</v>
      </c>
      <c r="C10" s="32">
        <v>77.72</v>
      </c>
      <c r="D10" s="33">
        <f t="shared" si="0"/>
        <v>17.271111111111111</v>
      </c>
      <c r="E10" s="34">
        <v>93</v>
      </c>
      <c r="F10" s="35">
        <f t="shared" si="4"/>
        <v>72.279600000000002</v>
      </c>
      <c r="G10" s="36">
        <v>450</v>
      </c>
      <c r="H10" s="37">
        <v>97.74</v>
      </c>
      <c r="I10" s="33">
        <f t="shared" si="2"/>
        <v>17.738656987295826</v>
      </c>
      <c r="J10" s="44">
        <v>92</v>
      </c>
      <c r="K10" s="35">
        <f t="shared" si="3"/>
        <v>89.9208</v>
      </c>
      <c r="L10" s="36">
        <v>551</v>
      </c>
      <c r="M10" s="39">
        <f>RANK(I10,I6:I23)</f>
        <v>7</v>
      </c>
      <c r="N10" s="40">
        <v>1710</v>
      </c>
      <c r="O10" s="41" t="s">
        <v>20</v>
      </c>
      <c r="P10" s="30">
        <v>450</v>
      </c>
      <c r="Q10" s="30">
        <v>551</v>
      </c>
    </row>
    <row r="11" spans="1:21" ht="45" customHeight="1" x14ac:dyDescent="0.35">
      <c r="A11" s="30">
        <v>6</v>
      </c>
      <c r="B11" s="43" t="s">
        <v>21</v>
      </c>
      <c r="C11" s="32">
        <v>65.55</v>
      </c>
      <c r="D11" s="33">
        <f t="shared" si="0"/>
        <v>18.310055865921786</v>
      </c>
      <c r="E11" s="34">
        <v>90</v>
      </c>
      <c r="F11" s="35">
        <f t="shared" si="4"/>
        <v>58.994999999999997</v>
      </c>
      <c r="G11" s="36">
        <v>358</v>
      </c>
      <c r="H11" s="37">
        <v>65.5</v>
      </c>
      <c r="I11" s="33">
        <f t="shared" si="2"/>
        <v>18.296089385474858</v>
      </c>
      <c r="J11" s="38">
        <v>90</v>
      </c>
      <c r="K11" s="35">
        <f t="shared" si="3"/>
        <v>58.95</v>
      </c>
      <c r="L11" s="36">
        <v>358</v>
      </c>
      <c r="M11" s="39">
        <f>RANK(I11,I6:I23)</f>
        <v>5</v>
      </c>
      <c r="N11" s="40">
        <v>407</v>
      </c>
      <c r="O11" s="41" t="s">
        <v>22</v>
      </c>
      <c r="P11" s="30">
        <v>358</v>
      </c>
      <c r="Q11" s="30">
        <v>358</v>
      </c>
    </row>
    <row r="12" spans="1:21" ht="45" customHeight="1" x14ac:dyDescent="0.35">
      <c r="A12" s="30">
        <v>7</v>
      </c>
      <c r="B12" s="43" t="s">
        <v>23</v>
      </c>
      <c r="C12" s="32">
        <v>51</v>
      </c>
      <c r="D12" s="33">
        <f t="shared" si="0"/>
        <v>21.25</v>
      </c>
      <c r="E12" s="34">
        <v>99</v>
      </c>
      <c r="F12" s="35">
        <f t="shared" si="4"/>
        <v>50.49</v>
      </c>
      <c r="G12" s="36">
        <v>240</v>
      </c>
      <c r="H12" s="37">
        <v>42.5</v>
      </c>
      <c r="I12" s="33">
        <f t="shared" si="2"/>
        <v>17.708333333333336</v>
      </c>
      <c r="J12" s="44">
        <v>92</v>
      </c>
      <c r="K12" s="35">
        <f t="shared" si="3"/>
        <v>39.1</v>
      </c>
      <c r="L12" s="36">
        <v>240</v>
      </c>
      <c r="M12" s="39">
        <f>RANK(I12,I6:I23)</f>
        <v>8</v>
      </c>
      <c r="N12" s="40">
        <v>940</v>
      </c>
      <c r="O12" s="41" t="s">
        <v>20</v>
      </c>
      <c r="P12" s="30">
        <v>225</v>
      </c>
      <c r="Q12" s="30">
        <v>225</v>
      </c>
    </row>
    <row r="13" spans="1:21" ht="45" customHeight="1" x14ac:dyDescent="0.35">
      <c r="A13" s="30">
        <v>8</v>
      </c>
      <c r="B13" s="43" t="s">
        <v>24</v>
      </c>
      <c r="C13" s="32">
        <v>114.86</v>
      </c>
      <c r="D13" s="33">
        <f t="shared" si="0"/>
        <v>16.408571428571427</v>
      </c>
      <c r="E13" s="34">
        <v>91</v>
      </c>
      <c r="F13" s="35">
        <f t="shared" si="4"/>
        <v>104.5226</v>
      </c>
      <c r="G13" s="36">
        <v>700</v>
      </c>
      <c r="H13" s="37">
        <f>K13/J13*100</f>
        <v>129.61702127659575</v>
      </c>
      <c r="I13" s="33">
        <f t="shared" si="2"/>
        <v>18.516717325227962</v>
      </c>
      <c r="J13" s="44">
        <v>94</v>
      </c>
      <c r="K13" s="46">
        <v>121.84</v>
      </c>
      <c r="L13" s="36">
        <v>700</v>
      </c>
      <c r="M13" s="39">
        <f>RANK(I13,I6:I23)</f>
        <v>4</v>
      </c>
      <c r="N13" s="40">
        <v>1357</v>
      </c>
      <c r="O13" s="41" t="s">
        <v>25</v>
      </c>
      <c r="P13" s="30">
        <v>700</v>
      </c>
      <c r="Q13" s="30">
        <v>700</v>
      </c>
    </row>
    <row r="14" spans="1:21" ht="45" customHeight="1" x14ac:dyDescent="0.35">
      <c r="A14" s="30">
        <v>9</v>
      </c>
      <c r="B14" s="43" t="s">
        <v>26</v>
      </c>
      <c r="C14" s="32">
        <v>36</v>
      </c>
      <c r="D14" s="33">
        <f t="shared" si="0"/>
        <v>14.399999999999999</v>
      </c>
      <c r="E14" s="34">
        <v>91</v>
      </c>
      <c r="F14" s="35">
        <f t="shared" si="4"/>
        <v>32.76</v>
      </c>
      <c r="G14" s="36">
        <v>250</v>
      </c>
      <c r="H14" s="37">
        <v>38.75</v>
      </c>
      <c r="I14" s="33">
        <f t="shared" si="2"/>
        <v>15.5</v>
      </c>
      <c r="J14" s="44">
        <v>91</v>
      </c>
      <c r="K14" s="35">
        <f t="shared" si="3"/>
        <v>35.262500000000003</v>
      </c>
      <c r="L14" s="36">
        <v>250</v>
      </c>
      <c r="M14" s="39">
        <f>RANK(I14,I6:I23)</f>
        <v>13</v>
      </c>
      <c r="N14" s="40">
        <v>800</v>
      </c>
      <c r="O14" s="47" t="s">
        <v>25</v>
      </c>
      <c r="P14" s="30">
        <v>250</v>
      </c>
      <c r="Q14" s="30">
        <v>250</v>
      </c>
    </row>
    <row r="15" spans="1:21" ht="45" customHeight="1" x14ac:dyDescent="0.35">
      <c r="A15" s="30">
        <v>10</v>
      </c>
      <c r="B15" s="43" t="s">
        <v>27</v>
      </c>
      <c r="C15" s="32">
        <v>54.35</v>
      </c>
      <c r="D15" s="33">
        <f t="shared" si="0"/>
        <v>17.819672131147541</v>
      </c>
      <c r="E15" s="34">
        <v>94</v>
      </c>
      <c r="F15" s="35">
        <f t="shared" si="4"/>
        <v>51.089000000000006</v>
      </c>
      <c r="G15" s="36">
        <v>305</v>
      </c>
      <c r="H15" s="37">
        <v>65.5</v>
      </c>
      <c r="I15" s="33">
        <f t="shared" si="2"/>
        <v>21.475409836065573</v>
      </c>
      <c r="J15" s="38">
        <v>94.4</v>
      </c>
      <c r="K15" s="35">
        <f t="shared" si="3"/>
        <v>61.832000000000008</v>
      </c>
      <c r="L15" s="36">
        <v>305</v>
      </c>
      <c r="M15" s="39">
        <f>RANK(I15,I6:I23)</f>
        <v>2</v>
      </c>
      <c r="N15" s="40">
        <v>800</v>
      </c>
      <c r="O15" s="41" t="s">
        <v>25</v>
      </c>
      <c r="P15" s="30">
        <v>305</v>
      </c>
      <c r="Q15" s="30">
        <v>305</v>
      </c>
    </row>
    <row r="16" spans="1:21" ht="45" customHeight="1" x14ac:dyDescent="0.35">
      <c r="A16" s="30">
        <v>11</v>
      </c>
      <c r="B16" s="43" t="s">
        <v>28</v>
      </c>
      <c r="C16" s="32">
        <v>81.03</v>
      </c>
      <c r="D16" s="33">
        <f t="shared" si="0"/>
        <v>17.615217391304348</v>
      </c>
      <c r="E16" s="34">
        <v>95</v>
      </c>
      <c r="F16" s="35">
        <f t="shared" si="4"/>
        <v>76.978499999999997</v>
      </c>
      <c r="G16" s="36">
        <v>460</v>
      </c>
      <c r="H16" s="37">
        <v>79.86</v>
      </c>
      <c r="I16" s="33">
        <f t="shared" si="2"/>
        <v>17.360869565217392</v>
      </c>
      <c r="J16" s="44">
        <v>95</v>
      </c>
      <c r="K16" s="35">
        <f t="shared" si="3"/>
        <v>75.867000000000004</v>
      </c>
      <c r="L16" s="36">
        <v>460</v>
      </c>
      <c r="M16" s="39">
        <f>RANK(I16,I6:I23)</f>
        <v>10</v>
      </c>
      <c r="N16" s="40">
        <v>1000</v>
      </c>
      <c r="O16" s="47" t="s">
        <v>20</v>
      </c>
      <c r="P16" s="30">
        <v>460</v>
      </c>
      <c r="Q16" s="30">
        <v>460</v>
      </c>
    </row>
    <row r="17" spans="1:17" ht="45" customHeight="1" x14ac:dyDescent="0.35">
      <c r="A17" s="30">
        <v>12</v>
      </c>
      <c r="B17" s="43" t="s">
        <v>29</v>
      </c>
      <c r="C17" s="32">
        <v>113.76</v>
      </c>
      <c r="D17" s="33">
        <f t="shared" si="0"/>
        <v>16.15909090909091</v>
      </c>
      <c r="E17" s="34">
        <v>93</v>
      </c>
      <c r="F17" s="35">
        <f t="shared" si="4"/>
        <v>105.7968</v>
      </c>
      <c r="G17" s="36">
        <v>704</v>
      </c>
      <c r="H17" s="37">
        <v>128.66</v>
      </c>
      <c r="I17" s="33">
        <f t="shared" si="2"/>
        <v>16.601290322580645</v>
      </c>
      <c r="J17" s="44">
        <v>93</v>
      </c>
      <c r="K17" s="35">
        <f t="shared" si="3"/>
        <v>119.65379999999999</v>
      </c>
      <c r="L17" s="36">
        <v>775</v>
      </c>
      <c r="M17" s="39">
        <f>RANK(I17,I6:I23)</f>
        <v>11</v>
      </c>
      <c r="N17" s="40">
        <v>1166</v>
      </c>
      <c r="O17" s="41" t="s">
        <v>20</v>
      </c>
      <c r="P17" s="30">
        <v>704</v>
      </c>
      <c r="Q17" s="30">
        <v>775</v>
      </c>
    </row>
    <row r="18" spans="1:17" ht="45" customHeight="1" x14ac:dyDescent="0.35">
      <c r="A18" s="30">
        <v>13</v>
      </c>
      <c r="B18" s="43" t="s">
        <v>30</v>
      </c>
      <c r="C18" s="32">
        <v>24.8</v>
      </c>
      <c r="D18" s="33">
        <f t="shared" si="0"/>
        <v>21.565217391304348</v>
      </c>
      <c r="E18" s="34">
        <v>89</v>
      </c>
      <c r="F18" s="35">
        <f t="shared" si="4"/>
        <v>22.072000000000003</v>
      </c>
      <c r="G18" s="36">
        <v>115</v>
      </c>
      <c r="H18" s="37">
        <v>29</v>
      </c>
      <c r="I18" s="33">
        <f t="shared" si="2"/>
        <v>22.30769230769231</v>
      </c>
      <c r="J18" s="44">
        <v>89</v>
      </c>
      <c r="K18" s="35">
        <f t="shared" si="3"/>
        <v>25.81</v>
      </c>
      <c r="L18" s="36">
        <v>130</v>
      </c>
      <c r="M18" s="39">
        <f>RANK(I18,I6:I23)</f>
        <v>1</v>
      </c>
      <c r="N18" s="40">
        <v>868</v>
      </c>
      <c r="O18" s="41" t="s">
        <v>20</v>
      </c>
      <c r="P18" s="30">
        <v>115</v>
      </c>
      <c r="Q18" s="30">
        <v>115</v>
      </c>
    </row>
    <row r="19" spans="1:17" ht="45" customHeight="1" x14ac:dyDescent="0.35">
      <c r="A19" s="30">
        <v>14</v>
      </c>
      <c r="B19" s="43" t="s">
        <v>31</v>
      </c>
      <c r="C19" s="32">
        <v>40</v>
      </c>
      <c r="D19" s="33">
        <f t="shared" si="0"/>
        <v>13.333333333333334</v>
      </c>
      <c r="E19" s="34">
        <v>93</v>
      </c>
      <c r="F19" s="35">
        <f t="shared" si="4"/>
        <v>37.200000000000003</v>
      </c>
      <c r="G19" s="36">
        <v>300</v>
      </c>
      <c r="H19" s="37">
        <v>31</v>
      </c>
      <c r="I19" s="33">
        <f t="shared" si="2"/>
        <v>10.333333333333334</v>
      </c>
      <c r="J19" s="44">
        <v>93</v>
      </c>
      <c r="K19" s="35">
        <f t="shared" si="3"/>
        <v>28.83</v>
      </c>
      <c r="L19" s="36">
        <v>300</v>
      </c>
      <c r="M19" s="39">
        <f>RANK(I19,I6:I23)</f>
        <v>18</v>
      </c>
      <c r="N19" s="40"/>
      <c r="O19" s="41"/>
      <c r="P19" s="30">
        <v>300</v>
      </c>
      <c r="Q19" s="30">
        <v>300</v>
      </c>
    </row>
    <row r="20" spans="1:17" ht="45" customHeight="1" x14ac:dyDescent="0.35">
      <c r="A20" s="30">
        <v>15</v>
      </c>
      <c r="B20" s="43" t="s">
        <v>32</v>
      </c>
      <c r="C20" s="32">
        <v>22</v>
      </c>
      <c r="D20" s="33">
        <f t="shared" si="0"/>
        <v>15.277777777777779</v>
      </c>
      <c r="E20" s="34">
        <v>90</v>
      </c>
      <c r="F20" s="35">
        <f t="shared" si="4"/>
        <v>19.8</v>
      </c>
      <c r="G20" s="36">
        <v>144</v>
      </c>
      <c r="H20" s="37">
        <v>21</v>
      </c>
      <c r="I20" s="33">
        <f t="shared" si="2"/>
        <v>14.583333333333334</v>
      </c>
      <c r="J20" s="44">
        <v>90</v>
      </c>
      <c r="K20" s="35">
        <f t="shared" si="3"/>
        <v>18.899999999999999</v>
      </c>
      <c r="L20" s="36">
        <v>144</v>
      </c>
      <c r="M20" s="39">
        <f>RANK(I20,I6:I23)</f>
        <v>15</v>
      </c>
      <c r="N20" s="40">
        <v>192</v>
      </c>
      <c r="O20" s="41" t="s">
        <v>20</v>
      </c>
      <c r="P20" s="30">
        <v>144</v>
      </c>
      <c r="Q20" s="30">
        <v>144</v>
      </c>
    </row>
    <row r="21" spans="1:17" ht="45" customHeight="1" x14ac:dyDescent="0.35">
      <c r="A21" s="30">
        <v>16</v>
      </c>
      <c r="B21" s="43" t="s">
        <v>33</v>
      </c>
      <c r="C21" s="32">
        <v>39</v>
      </c>
      <c r="D21" s="33">
        <f t="shared" si="0"/>
        <v>15.6</v>
      </c>
      <c r="E21" s="34">
        <v>90</v>
      </c>
      <c r="F21" s="35">
        <f t="shared" si="4"/>
        <v>35.1</v>
      </c>
      <c r="G21" s="36">
        <v>250</v>
      </c>
      <c r="H21" s="37">
        <v>29</v>
      </c>
      <c r="I21" s="33">
        <f t="shared" si="2"/>
        <v>11.600000000000001</v>
      </c>
      <c r="J21" s="44">
        <v>90</v>
      </c>
      <c r="K21" s="35">
        <f t="shared" si="3"/>
        <v>26.1</v>
      </c>
      <c r="L21" s="36">
        <v>250</v>
      </c>
      <c r="M21" s="39">
        <f>RANK(I21,I6:I23)</f>
        <v>17</v>
      </c>
      <c r="N21" s="40">
        <v>868</v>
      </c>
      <c r="O21" s="41" t="s">
        <v>34</v>
      </c>
      <c r="P21" s="30">
        <v>250</v>
      </c>
      <c r="Q21" s="30">
        <v>250</v>
      </c>
    </row>
    <row r="22" spans="1:17" ht="45" customHeight="1" x14ac:dyDescent="0.35">
      <c r="A22" s="30">
        <v>17</v>
      </c>
      <c r="B22" s="43" t="s">
        <v>35</v>
      </c>
      <c r="C22" s="32">
        <v>19.739999999999998</v>
      </c>
      <c r="D22" s="33">
        <f t="shared" si="0"/>
        <v>18.799999999999997</v>
      </c>
      <c r="E22" s="34">
        <v>90</v>
      </c>
      <c r="F22" s="35">
        <f t="shared" si="4"/>
        <v>17.765999999999998</v>
      </c>
      <c r="G22" s="36">
        <v>105</v>
      </c>
      <c r="H22" s="37">
        <v>20.440000000000001</v>
      </c>
      <c r="I22" s="33">
        <f t="shared" si="2"/>
        <v>15.484848484848484</v>
      </c>
      <c r="J22" s="44">
        <v>90</v>
      </c>
      <c r="K22" s="35">
        <f t="shared" si="3"/>
        <v>18.396000000000001</v>
      </c>
      <c r="L22" s="36">
        <v>132</v>
      </c>
      <c r="M22" s="39">
        <f>RANK(I22,I6:I23)</f>
        <v>14</v>
      </c>
      <c r="N22" s="40">
        <v>143</v>
      </c>
      <c r="O22" s="47"/>
      <c r="P22" s="30">
        <v>105</v>
      </c>
      <c r="Q22" s="30">
        <v>132</v>
      </c>
    </row>
    <row r="23" spans="1:17" ht="45" customHeight="1" x14ac:dyDescent="0.35">
      <c r="A23" s="30">
        <v>18</v>
      </c>
      <c r="B23" s="43" t="s">
        <v>36</v>
      </c>
      <c r="C23" s="32">
        <v>10.5</v>
      </c>
      <c r="D23" s="33">
        <f t="shared" si="0"/>
        <v>17.5</v>
      </c>
      <c r="E23" s="34">
        <v>94</v>
      </c>
      <c r="F23" s="35">
        <f t="shared" si="4"/>
        <v>9.8699999999999992</v>
      </c>
      <c r="G23" s="36">
        <v>60</v>
      </c>
      <c r="H23" s="37">
        <v>11.5</v>
      </c>
      <c r="I23" s="33">
        <f t="shared" si="2"/>
        <v>17.692307692307693</v>
      </c>
      <c r="J23" s="44">
        <v>94</v>
      </c>
      <c r="K23" s="35">
        <f t="shared" si="3"/>
        <v>10.81</v>
      </c>
      <c r="L23" s="36">
        <v>65</v>
      </c>
      <c r="M23" s="39">
        <f>RANK(I23,I6:I23)</f>
        <v>9</v>
      </c>
      <c r="N23" s="40">
        <v>204</v>
      </c>
      <c r="O23" s="41" t="s">
        <v>20</v>
      </c>
      <c r="P23" s="30">
        <v>60</v>
      </c>
      <c r="Q23" s="30">
        <v>65</v>
      </c>
    </row>
    <row r="24" spans="1:17" ht="49.2" customHeight="1" x14ac:dyDescent="0.35">
      <c r="A24" s="30"/>
      <c r="B24" s="48" t="s">
        <v>37</v>
      </c>
      <c r="C24" s="49">
        <v>1252.71</v>
      </c>
      <c r="D24" s="35">
        <v>16.995115995115995</v>
      </c>
      <c r="E24" s="34">
        <v>93.453832092024498</v>
      </c>
      <c r="F24" s="35">
        <v>1170.7055</v>
      </c>
      <c r="G24" s="50">
        <v>7371</v>
      </c>
      <c r="H24" s="33">
        <v>1312.917021276596</v>
      </c>
      <c r="I24" s="33">
        <v>17.252523275645153</v>
      </c>
      <c r="J24" s="38">
        <v>93.773489112273921</v>
      </c>
      <c r="K24" s="35">
        <v>1231.1680999999999</v>
      </c>
      <c r="L24" s="51">
        <v>7610</v>
      </c>
      <c r="M24" s="52"/>
      <c r="N24" s="53">
        <f>SUM(N6:N23)</f>
        <v>14322</v>
      </c>
      <c r="O24" s="54"/>
      <c r="P24" s="30">
        <f t="shared" ref="P24:Q24" si="5">SUM(P6:P23)</f>
        <v>7356</v>
      </c>
      <c r="Q24" s="30">
        <f t="shared" si="5"/>
        <v>7580</v>
      </c>
    </row>
    <row r="25" spans="1:17" ht="28.8" customHeight="1" x14ac:dyDescent="0.35">
      <c r="A25" s="30"/>
      <c r="B25" s="55" t="s">
        <v>38</v>
      </c>
      <c r="C25" s="49">
        <v>195.29999999999998</v>
      </c>
      <c r="D25" s="35">
        <v>14.98848810437452</v>
      </c>
      <c r="E25" s="56"/>
      <c r="F25" s="56"/>
      <c r="G25" s="57">
        <v>1303</v>
      </c>
      <c r="H25" s="58">
        <v>193.47129032258061</v>
      </c>
      <c r="I25" s="33">
        <v>14.029825259070385</v>
      </c>
      <c r="J25" s="59"/>
      <c r="K25" s="59"/>
      <c r="L25" s="60">
        <v>1379</v>
      </c>
      <c r="M25" s="61"/>
      <c r="N25" s="62"/>
      <c r="O25" s="61"/>
      <c r="P25" s="63">
        <v>1225</v>
      </c>
      <c r="Q25" s="30">
        <v>1306</v>
      </c>
    </row>
    <row r="26" spans="1:17" ht="30.6" customHeight="1" x14ac:dyDescent="0.35">
      <c r="A26" s="30"/>
      <c r="B26" s="64" t="s">
        <v>39</v>
      </c>
      <c r="C26" s="49">
        <v>1448.01</v>
      </c>
      <c r="D26" s="35">
        <v>16.693682268849436</v>
      </c>
      <c r="E26" s="56"/>
      <c r="F26" s="56"/>
      <c r="G26" s="57">
        <v>8674</v>
      </c>
      <c r="H26" s="33">
        <v>1506.3883115991766</v>
      </c>
      <c r="I26" s="33">
        <v>16.758130065626617</v>
      </c>
      <c r="J26" s="59"/>
      <c r="K26" s="59"/>
      <c r="L26" s="65">
        <v>8989</v>
      </c>
      <c r="M26" s="61"/>
      <c r="N26" s="62"/>
      <c r="O26" s="61"/>
      <c r="P26" s="30">
        <f>SUM(P24:P25)</f>
        <v>8581</v>
      </c>
      <c r="Q26" s="30">
        <f>SUM(Q24:Q25)</f>
        <v>8886</v>
      </c>
    </row>
    <row r="27" spans="1:17" ht="20.399999999999999" x14ac:dyDescent="0.35">
      <c r="K27" s="59"/>
      <c r="L27" s="59"/>
      <c r="M27" s="61"/>
      <c r="N27" s="62"/>
      <c r="O27" s="61"/>
      <c r="P27" s="30">
        <v>2004</v>
      </c>
      <c r="Q27" s="30">
        <v>1956</v>
      </c>
    </row>
    <row r="28" spans="1:17" x14ac:dyDescent="0.25">
      <c r="P28" s="30">
        <f>SUM(P26:P27)</f>
        <v>10585</v>
      </c>
      <c r="Q28" s="30">
        <f>SUM(Q26:Q27)</f>
        <v>10842</v>
      </c>
    </row>
  </sheetData>
  <mergeCells count="17">
    <mergeCell ref="U3:U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T2:T4"/>
    <mergeCell ref="A3:A5"/>
    <mergeCell ref="B3:B5"/>
    <mergeCell ref="C3:G3"/>
    <mergeCell ref="H3:L3"/>
    <mergeCell ref="M3:M5"/>
    <mergeCell ref="L4:L5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2018-05-14T05:06:25Z</dcterms:created>
  <dcterms:modified xsi:type="dcterms:W3CDTF">2018-05-14T05:06:56Z</dcterms:modified>
</cp:coreProperties>
</file>