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300" windowHeight="6888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D6" i="1"/>
  <c r="I24" i="1" l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<sst xmlns="http://schemas.openxmlformats.org/spreadsheetml/2006/main" count="64" uniqueCount="47">
  <si>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17 июля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</si>
  <si>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</si>
  <si>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</si>
  <si>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</si>
  <si>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</si>
  <si>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</si>
  <si>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</si>
  <si>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</si>
  <si>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</si>
  <si>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</si>
  <si>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</si>
  <si>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</si>
  <si>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</si>
  <si>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</si>
  <si>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</si>
  <si>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</si>
  <si>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</si>
  <si>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</si>
  <si>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</si>
  <si>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</si>
  <si>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</si>
  <si>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</si>
  <si>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</si>
  <si>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</si>
  <si>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</si>
  <si>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</si>
  <si>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</si>
  <si>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</si>
  <si>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</si>
  <si>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</si>
  <si>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</si>
  <si>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</si>
  <si>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</si>
  <si>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</si>
  <si>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</si>
  <si>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</si>
  <si>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</si>
  <si>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</si>
  <si>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</si>
  <si>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</si>
  <si>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</si>
  <si>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</si>
  <si>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</si>
  <si>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</si>
  <si>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7370 гол)</t>
  </si>
  <si>
    <t>КФХ (2016 г -поголовье 1205 гол)</t>
  </si>
  <si>
    <t>ВСЕГО ПО РАЙОНУ (поголовье 2016 г -8575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</si>
</sst>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X1" sqref="X1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7.77734375" style="82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186.06</v>
      </c>
      <c r="D6" s="38">
        <f t="shared" ref="D6:D25" si="0">C6/G6*100</f>
        <v>15.126829268292683</v>
      </c>
      <c r="E6" s="39">
        <v>94</v>
      </c>
      <c r="F6" s="38">
        <v>190</v>
      </c>
      <c r="G6" s="40">
        <v>1230</v>
      </c>
      <c r="H6" s="41">
        <v>186.6</v>
      </c>
      <c r="I6" s="42">
        <f t="shared" ref="I6:I25" si="1">H6/L6*100</f>
        <v>15.170731707317072</v>
      </c>
      <c r="J6" s="43">
        <v>94</v>
      </c>
      <c r="K6" s="38">
        <f t="shared" ref="K6:K23" si="2">H6*J6/100</f>
        <v>175.40399999999997</v>
      </c>
      <c r="L6" s="40">
        <v>1230</v>
      </c>
      <c r="M6" s="44">
        <f>RANK(I6,I6:I23)</f>
        <v>12</v>
      </c>
      <c r="N6" s="45">
        <v>990</v>
      </c>
      <c r="O6" s="46"/>
      <c r="P6" s="47">
        <v>779</v>
      </c>
      <c r="Q6" s="47">
        <v>56</v>
      </c>
      <c r="R6" s="47">
        <v>187</v>
      </c>
      <c r="S6" s="47">
        <v>47</v>
      </c>
      <c r="T6" s="47">
        <v>611</v>
      </c>
      <c r="U6" s="47">
        <v>57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87.48</v>
      </c>
      <c r="D7" s="38">
        <f t="shared" si="0"/>
        <v>13.562790697674421</v>
      </c>
      <c r="E7" s="39">
        <v>90</v>
      </c>
      <c r="F7" s="38">
        <v>84.4</v>
      </c>
      <c r="G7" s="40">
        <v>645</v>
      </c>
      <c r="H7" s="41">
        <v>98</v>
      </c>
      <c r="I7" s="42">
        <f t="shared" si="1"/>
        <v>15.193798449612403</v>
      </c>
      <c r="J7" s="43">
        <v>91</v>
      </c>
      <c r="K7" s="38">
        <f t="shared" si="2"/>
        <v>89.18</v>
      </c>
      <c r="L7" s="40">
        <v>645</v>
      </c>
      <c r="M7" s="44">
        <f>RANK(I7,I6:I23)</f>
        <v>11</v>
      </c>
      <c r="N7" s="45">
        <v>198</v>
      </c>
      <c r="O7" s="46"/>
      <c r="P7" s="47">
        <v>346</v>
      </c>
      <c r="Q7" s="47">
        <v>25</v>
      </c>
      <c r="R7" s="47">
        <v>103</v>
      </c>
      <c r="S7" s="47">
        <v>3</v>
      </c>
      <c r="T7" s="47">
        <v>320</v>
      </c>
      <c r="U7" s="47">
        <v>49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152</v>
      </c>
      <c r="D8" s="38">
        <f t="shared" si="0"/>
        <v>19</v>
      </c>
      <c r="E8" s="39">
        <v>96</v>
      </c>
      <c r="F8" s="38">
        <f>C8*E8/100</f>
        <v>145.91999999999999</v>
      </c>
      <c r="G8" s="40">
        <v>800</v>
      </c>
      <c r="H8" s="41">
        <v>150.4</v>
      </c>
      <c r="I8" s="42">
        <f t="shared" si="1"/>
        <v>18.8</v>
      </c>
      <c r="J8" s="51">
        <v>96</v>
      </c>
      <c r="K8" s="38">
        <f t="shared" si="2"/>
        <v>144.38400000000001</v>
      </c>
      <c r="L8" s="40">
        <v>800</v>
      </c>
      <c r="M8" s="44">
        <f>RANK(I8,I6:I23)</f>
        <v>2</v>
      </c>
      <c r="N8" s="45">
        <v>285</v>
      </c>
      <c r="O8" s="46" t="s">
        <v>24</v>
      </c>
      <c r="P8" s="47">
        <v>449</v>
      </c>
      <c r="Q8" s="47">
        <v>12</v>
      </c>
      <c r="R8" s="47">
        <v>154</v>
      </c>
      <c r="S8" s="47">
        <v>4</v>
      </c>
      <c r="T8" s="47">
        <v>344</v>
      </c>
      <c r="U8" s="47">
        <v>18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31.24</v>
      </c>
      <c r="D9" s="38">
        <f t="shared" si="0"/>
        <v>12.250980392156862</v>
      </c>
      <c r="E9" s="39">
        <v>99</v>
      </c>
      <c r="F9" s="38">
        <v>45.8</v>
      </c>
      <c r="G9" s="40">
        <v>255</v>
      </c>
      <c r="H9" s="41">
        <v>42.78</v>
      </c>
      <c r="I9" s="42">
        <f t="shared" si="1"/>
        <v>14.355704697986576</v>
      </c>
      <c r="J9" s="43">
        <v>90</v>
      </c>
      <c r="K9" s="38">
        <f t="shared" si="2"/>
        <v>38.502000000000002</v>
      </c>
      <c r="L9" s="40">
        <v>298</v>
      </c>
      <c r="M9" s="44">
        <f>RANK(I9,I6:I23)</f>
        <v>16</v>
      </c>
      <c r="N9" s="45">
        <v>126</v>
      </c>
      <c r="O9" s="46" t="s">
        <v>24</v>
      </c>
      <c r="P9" s="47">
        <v>166</v>
      </c>
      <c r="Q9" s="47">
        <v>14</v>
      </c>
      <c r="R9" s="47">
        <v>56</v>
      </c>
      <c r="S9" s="47">
        <v>0</v>
      </c>
      <c r="T9" s="47">
        <v>198</v>
      </c>
      <c r="U9" s="47">
        <v>7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82.76</v>
      </c>
      <c r="D10" s="38">
        <f t="shared" si="0"/>
        <v>18.391111111111115</v>
      </c>
      <c r="E10" s="39">
        <v>95</v>
      </c>
      <c r="F10" s="38">
        <f>C10*E10/100</f>
        <v>78.622000000000014</v>
      </c>
      <c r="G10" s="40">
        <v>450</v>
      </c>
      <c r="H10" s="41">
        <v>80.69</v>
      </c>
      <c r="I10" s="42">
        <f t="shared" si="1"/>
        <v>14.644283121597097</v>
      </c>
      <c r="J10" s="51">
        <v>88</v>
      </c>
      <c r="K10" s="38">
        <f t="shared" si="2"/>
        <v>71.007199999999997</v>
      </c>
      <c r="L10" s="40">
        <v>551</v>
      </c>
      <c r="M10" s="44">
        <f>RANK(I10,I6:I23)</f>
        <v>14</v>
      </c>
      <c r="N10" s="45">
        <v>674</v>
      </c>
      <c r="O10" s="46" t="s">
        <v>27</v>
      </c>
      <c r="P10" s="47">
        <v>281</v>
      </c>
      <c r="Q10" s="47">
        <v>13</v>
      </c>
      <c r="R10" s="47">
        <v>117</v>
      </c>
      <c r="S10" s="47">
        <v>10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43.8</v>
      </c>
      <c r="D11" s="38">
        <f t="shared" si="0"/>
        <v>12.23463687150838</v>
      </c>
      <c r="E11" s="39">
        <v>88</v>
      </c>
      <c r="F11" s="38">
        <f>C11*E11/100</f>
        <v>38.543999999999997</v>
      </c>
      <c r="G11" s="40">
        <v>358</v>
      </c>
      <c r="H11" s="41">
        <v>55.5</v>
      </c>
      <c r="I11" s="42">
        <f t="shared" si="1"/>
        <v>15.502793296089385</v>
      </c>
      <c r="J11" s="43">
        <v>90</v>
      </c>
      <c r="K11" s="38">
        <f t="shared" si="2"/>
        <v>49.95</v>
      </c>
      <c r="L11" s="40">
        <v>358</v>
      </c>
      <c r="M11" s="44">
        <f>RANK(I11,I6:I23)</f>
        <v>9</v>
      </c>
      <c r="N11" s="45">
        <v>223</v>
      </c>
      <c r="O11" s="46" t="s">
        <v>29</v>
      </c>
      <c r="P11" s="47">
        <v>149</v>
      </c>
      <c r="Q11" s="47">
        <v>7</v>
      </c>
      <c r="R11" s="47">
        <v>87</v>
      </c>
      <c r="S11" s="47">
        <v>11</v>
      </c>
      <c r="T11" s="47">
        <v>149</v>
      </c>
      <c r="U11" s="47">
        <v>21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43.3</v>
      </c>
      <c r="D12" s="38">
        <f t="shared" si="0"/>
        <v>18.826086956521738</v>
      </c>
      <c r="E12" s="39">
        <v>99</v>
      </c>
      <c r="F12" s="38">
        <f>C12*E12/100</f>
        <v>42.866999999999997</v>
      </c>
      <c r="G12" s="40">
        <v>230</v>
      </c>
      <c r="H12" s="41">
        <v>40.799999999999997</v>
      </c>
      <c r="I12" s="42">
        <f t="shared" si="1"/>
        <v>18.133333333333333</v>
      </c>
      <c r="J12" s="51">
        <v>98.5</v>
      </c>
      <c r="K12" s="38">
        <f t="shared" si="2"/>
        <v>40.187999999999995</v>
      </c>
      <c r="L12" s="40">
        <v>225</v>
      </c>
      <c r="M12" s="44">
        <f>RANK(I12,I6:I23)</f>
        <v>3</v>
      </c>
      <c r="N12" s="45">
        <v>390</v>
      </c>
      <c r="O12" s="46" t="s">
        <v>27</v>
      </c>
      <c r="P12" s="47">
        <v>129</v>
      </c>
      <c r="Q12" s="47">
        <v>7</v>
      </c>
      <c r="R12" s="47">
        <v>20</v>
      </c>
      <c r="S12" s="47">
        <v>4</v>
      </c>
      <c r="T12" s="47">
        <v>120</v>
      </c>
      <c r="U12" s="47">
        <v>4</v>
      </c>
      <c r="V12" s="35">
        <v>230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111.71</v>
      </c>
      <c r="D13" s="38">
        <f t="shared" si="0"/>
        <v>15.958571428571428</v>
      </c>
      <c r="E13" s="39">
        <v>91</v>
      </c>
      <c r="F13" s="38">
        <v>107.5</v>
      </c>
      <c r="G13" s="40">
        <v>700</v>
      </c>
      <c r="H13" s="41">
        <v>109.86</v>
      </c>
      <c r="I13" s="42">
        <f t="shared" si="1"/>
        <v>15.694285714285714</v>
      </c>
      <c r="J13" s="51">
        <v>91</v>
      </c>
      <c r="K13" s="38">
        <f t="shared" si="2"/>
        <v>99.9726</v>
      </c>
      <c r="L13" s="40">
        <v>700</v>
      </c>
      <c r="M13" s="44">
        <f>RANK(I13,I6:I23)</f>
        <v>8</v>
      </c>
      <c r="N13" s="45">
        <v>495</v>
      </c>
      <c r="O13" s="46" t="s">
        <v>32</v>
      </c>
      <c r="P13" s="47">
        <v>292</v>
      </c>
      <c r="Q13" s="47">
        <v>11</v>
      </c>
      <c r="R13" s="47">
        <v>229</v>
      </c>
      <c r="S13" s="47">
        <v>3</v>
      </c>
      <c r="T13" s="47">
        <v>433</v>
      </c>
      <c r="U13" s="47">
        <v>8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38</v>
      </c>
      <c r="D14" s="38">
        <f t="shared" si="0"/>
        <v>15.2</v>
      </c>
      <c r="E14" s="39">
        <v>88</v>
      </c>
      <c r="F14" s="38">
        <f t="shared" ref="F14:F23" si="3">C14*E14/100</f>
        <v>33.44</v>
      </c>
      <c r="G14" s="40">
        <v>250</v>
      </c>
      <c r="H14" s="41">
        <v>40</v>
      </c>
      <c r="I14" s="42">
        <f t="shared" si="1"/>
        <v>16</v>
      </c>
      <c r="J14" s="51">
        <v>91</v>
      </c>
      <c r="K14" s="38">
        <f t="shared" si="2"/>
        <v>36.4</v>
      </c>
      <c r="L14" s="40">
        <v>250</v>
      </c>
      <c r="M14" s="44">
        <f>RANK(I14,I6:I23)</f>
        <v>7</v>
      </c>
      <c r="N14" s="45">
        <v>355</v>
      </c>
      <c r="O14" s="53" t="s">
        <v>32</v>
      </c>
      <c r="P14" s="47">
        <v>119</v>
      </c>
      <c r="Q14" s="47">
        <v>10</v>
      </c>
      <c r="R14" s="47">
        <v>24</v>
      </c>
      <c r="S14" s="47">
        <v>0</v>
      </c>
      <c r="T14" s="47">
        <v>97</v>
      </c>
      <c r="U14" s="47">
        <v>4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53</v>
      </c>
      <c r="D15" s="38">
        <f t="shared" si="0"/>
        <v>17.377049180327869</v>
      </c>
      <c r="E15" s="39">
        <v>93</v>
      </c>
      <c r="F15" s="38">
        <f t="shared" si="3"/>
        <v>49.29</v>
      </c>
      <c r="G15" s="40">
        <v>305</v>
      </c>
      <c r="H15" s="41">
        <v>49.2</v>
      </c>
      <c r="I15" s="42">
        <f t="shared" si="1"/>
        <v>16.131147540983605</v>
      </c>
      <c r="J15" s="51">
        <v>92.5</v>
      </c>
      <c r="K15" s="38">
        <f t="shared" si="2"/>
        <v>45.51</v>
      </c>
      <c r="L15" s="40">
        <v>305</v>
      </c>
      <c r="M15" s="44">
        <f>RANK(I15,I6:I23)</f>
        <v>6</v>
      </c>
      <c r="N15" s="45">
        <v>265</v>
      </c>
      <c r="O15" s="46" t="s">
        <v>32</v>
      </c>
      <c r="P15" s="47">
        <v>104</v>
      </c>
      <c r="Q15" s="47">
        <v>4</v>
      </c>
      <c r="R15" s="47">
        <v>20</v>
      </c>
      <c r="S15" s="47">
        <v>2</v>
      </c>
      <c r="T15" s="47">
        <v>215</v>
      </c>
      <c r="U15" s="47">
        <v>14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82.52</v>
      </c>
      <c r="D16" s="38">
        <f t="shared" si="0"/>
        <v>17.939130434782609</v>
      </c>
      <c r="E16" s="39">
        <v>95</v>
      </c>
      <c r="F16" s="38">
        <f t="shared" si="3"/>
        <v>78.393999999999991</v>
      </c>
      <c r="G16" s="40">
        <v>460</v>
      </c>
      <c r="H16" s="41">
        <v>83.04</v>
      </c>
      <c r="I16" s="42">
        <f t="shared" si="1"/>
        <v>18.052173913043479</v>
      </c>
      <c r="J16" s="51">
        <v>95</v>
      </c>
      <c r="K16" s="38">
        <f t="shared" si="2"/>
        <v>78.888000000000005</v>
      </c>
      <c r="L16" s="40">
        <v>460</v>
      </c>
      <c r="M16" s="44">
        <f>RANK(I16,I6:I23)</f>
        <v>4</v>
      </c>
      <c r="N16" s="45">
        <v>486</v>
      </c>
      <c r="O16" s="53" t="s">
        <v>27</v>
      </c>
      <c r="P16" s="47">
        <v>302</v>
      </c>
      <c r="Q16" s="47">
        <v>14</v>
      </c>
      <c r="R16" s="47">
        <v>82</v>
      </c>
      <c r="S16" s="47">
        <v>0</v>
      </c>
      <c r="T16" s="47">
        <v>164</v>
      </c>
      <c r="U16" s="47">
        <v>11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111.17</v>
      </c>
      <c r="D17" s="38">
        <f t="shared" si="0"/>
        <v>17.370312500000001</v>
      </c>
      <c r="E17" s="39">
        <v>93</v>
      </c>
      <c r="F17" s="38">
        <f t="shared" si="3"/>
        <v>103.38809999999999</v>
      </c>
      <c r="G17" s="40">
        <v>640</v>
      </c>
      <c r="H17" s="41">
        <v>109.08</v>
      </c>
      <c r="I17" s="42">
        <f t="shared" si="1"/>
        <v>15.494318181818182</v>
      </c>
      <c r="J17" s="51">
        <v>93</v>
      </c>
      <c r="K17" s="38">
        <f t="shared" si="2"/>
        <v>101.4444</v>
      </c>
      <c r="L17" s="40">
        <v>704</v>
      </c>
      <c r="M17" s="44">
        <f>RANK(I17,I6:I23)</f>
        <v>10</v>
      </c>
      <c r="N17" s="45">
        <v>326</v>
      </c>
      <c r="O17" s="46" t="s">
        <v>27</v>
      </c>
      <c r="P17" s="47">
        <v>309</v>
      </c>
      <c r="Q17" s="47">
        <v>10</v>
      </c>
      <c r="R17" s="47">
        <v>101</v>
      </c>
      <c r="S17" s="47">
        <v>4</v>
      </c>
      <c r="T17" s="47">
        <v>298</v>
      </c>
      <c r="U17" s="47">
        <v>11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28</v>
      </c>
      <c r="D18" s="38">
        <f t="shared" si="0"/>
        <v>21.53846153846154</v>
      </c>
      <c r="E18" s="39">
        <v>88</v>
      </c>
      <c r="F18" s="38">
        <f t="shared" si="3"/>
        <v>24.64</v>
      </c>
      <c r="G18" s="40">
        <v>130</v>
      </c>
      <c r="H18" s="41">
        <v>25</v>
      </c>
      <c r="I18" s="42">
        <f t="shared" si="1"/>
        <v>21.739130434782609</v>
      </c>
      <c r="J18" s="51">
        <v>89</v>
      </c>
      <c r="K18" s="38">
        <f t="shared" si="2"/>
        <v>22.25</v>
      </c>
      <c r="L18" s="40">
        <v>115</v>
      </c>
      <c r="M18" s="44">
        <f>RANK(I18,I6:I23)</f>
        <v>1</v>
      </c>
      <c r="N18" s="45">
        <v>136</v>
      </c>
      <c r="O18" s="46" t="s">
        <v>27</v>
      </c>
      <c r="P18" s="47">
        <v>65</v>
      </c>
      <c r="Q18" s="47">
        <v>10</v>
      </c>
      <c r="R18" s="47">
        <v>35</v>
      </c>
      <c r="S18" s="47">
        <v>0</v>
      </c>
      <c r="T18" s="47">
        <v>117</v>
      </c>
      <c r="U18" s="47">
        <v>6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40</v>
      </c>
      <c r="D19" s="38">
        <f t="shared" si="0"/>
        <v>13.333333333333334</v>
      </c>
      <c r="E19" s="39">
        <v>95</v>
      </c>
      <c r="F19" s="38">
        <f t="shared" si="3"/>
        <v>38</v>
      </c>
      <c r="G19" s="40">
        <v>300</v>
      </c>
      <c r="H19" s="41">
        <v>38.700000000000003</v>
      </c>
      <c r="I19" s="42">
        <f t="shared" si="1"/>
        <v>12.9</v>
      </c>
      <c r="J19" s="51">
        <v>93</v>
      </c>
      <c r="K19" s="38">
        <f t="shared" si="2"/>
        <v>35.991000000000007</v>
      </c>
      <c r="L19" s="40">
        <v>300</v>
      </c>
      <c r="M19" s="44">
        <f>RANK(I19,I6:I23)</f>
        <v>17</v>
      </c>
      <c r="N19" s="45"/>
      <c r="O19" s="46"/>
      <c r="P19" s="47">
        <v>106</v>
      </c>
      <c r="Q19" s="47">
        <v>0</v>
      </c>
      <c r="R19" s="47">
        <v>62</v>
      </c>
      <c r="S19" s="47">
        <v>0</v>
      </c>
      <c r="T19" s="47">
        <v>174</v>
      </c>
      <c r="U19" s="47">
        <v>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19</v>
      </c>
      <c r="D20" s="38">
        <f t="shared" si="0"/>
        <v>17.272727272727273</v>
      </c>
      <c r="E20" s="39">
        <v>90</v>
      </c>
      <c r="F20" s="38">
        <f t="shared" si="3"/>
        <v>17.100000000000001</v>
      </c>
      <c r="G20" s="40">
        <v>110</v>
      </c>
      <c r="H20" s="41">
        <v>21</v>
      </c>
      <c r="I20" s="42">
        <f t="shared" si="1"/>
        <v>14.583333333333334</v>
      </c>
      <c r="J20" s="51">
        <v>90</v>
      </c>
      <c r="K20" s="38">
        <f t="shared" si="2"/>
        <v>18.899999999999999</v>
      </c>
      <c r="L20" s="40">
        <v>144</v>
      </c>
      <c r="M20" s="44">
        <f>RANK(I20,I6:I23)</f>
        <v>15</v>
      </c>
      <c r="N20" s="45">
        <v>80</v>
      </c>
      <c r="O20" s="46" t="s">
        <v>27</v>
      </c>
      <c r="P20" s="47">
        <v>83</v>
      </c>
      <c r="Q20" s="47">
        <v>5</v>
      </c>
      <c r="R20" s="47">
        <v>10</v>
      </c>
      <c r="S20" s="47">
        <v>0</v>
      </c>
      <c r="T20" s="47">
        <v>135</v>
      </c>
      <c r="U20" s="47">
        <v>0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50</v>
      </c>
      <c r="D21" s="38">
        <f t="shared" si="0"/>
        <v>16.666666666666664</v>
      </c>
      <c r="E21" s="39">
        <v>81</v>
      </c>
      <c r="F21" s="38">
        <f t="shared" si="3"/>
        <v>40.5</v>
      </c>
      <c r="G21" s="40">
        <v>300</v>
      </c>
      <c r="H21" s="41">
        <v>37</v>
      </c>
      <c r="I21" s="42">
        <f t="shared" si="1"/>
        <v>14.799999999999999</v>
      </c>
      <c r="J21" s="51">
        <v>90</v>
      </c>
      <c r="K21" s="38">
        <f t="shared" si="2"/>
        <v>33.299999999999997</v>
      </c>
      <c r="L21" s="40">
        <v>250</v>
      </c>
      <c r="M21" s="44">
        <f>RANK(I21,I6:I23)</f>
        <v>13</v>
      </c>
      <c r="N21" s="45">
        <v>358</v>
      </c>
      <c r="O21" s="46" t="s">
        <v>41</v>
      </c>
      <c r="P21" s="47">
        <v>83</v>
      </c>
      <c r="Q21" s="47">
        <v>16</v>
      </c>
      <c r="R21" s="47">
        <v>67</v>
      </c>
      <c r="S21" s="47">
        <v>0</v>
      </c>
      <c r="T21" s="47">
        <v>106</v>
      </c>
      <c r="U21" s="47">
        <v>5</v>
      </c>
      <c r="V21" s="35">
        <v>300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16.239999999999998</v>
      </c>
      <c r="D22" s="38">
        <f t="shared" si="0"/>
        <v>15.466666666666665</v>
      </c>
      <c r="E22" s="39">
        <v>90</v>
      </c>
      <c r="F22" s="38">
        <f t="shared" si="3"/>
        <v>14.616</v>
      </c>
      <c r="G22" s="40">
        <v>105</v>
      </c>
      <c r="H22" s="41">
        <v>16.309999999999999</v>
      </c>
      <c r="I22" s="42">
        <f t="shared" si="1"/>
        <v>12.356060606060606</v>
      </c>
      <c r="J22" s="51">
        <v>90</v>
      </c>
      <c r="K22" s="38">
        <f t="shared" si="2"/>
        <v>14.678999999999998</v>
      </c>
      <c r="L22" s="40">
        <v>132</v>
      </c>
      <c r="M22" s="44">
        <f>RANK(I22,I6:I23)</f>
        <v>18</v>
      </c>
      <c r="N22" s="45">
        <v>52</v>
      </c>
      <c r="O22" s="53"/>
      <c r="P22" s="47">
        <v>70</v>
      </c>
      <c r="Q22" s="47">
        <v>4</v>
      </c>
      <c r="R22" s="47">
        <v>0</v>
      </c>
      <c r="S22" s="47">
        <v>0</v>
      </c>
      <c r="T22" s="47">
        <v>56</v>
      </c>
      <c r="U22" s="47">
        <v>0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14.3</v>
      </c>
      <c r="D23" s="38">
        <f t="shared" si="0"/>
        <v>14.019607843137255</v>
      </c>
      <c r="E23" s="39">
        <v>94</v>
      </c>
      <c r="F23" s="38">
        <f t="shared" si="3"/>
        <v>13.442</v>
      </c>
      <c r="G23" s="40">
        <v>102</v>
      </c>
      <c r="H23" s="41">
        <v>10.7</v>
      </c>
      <c r="I23" s="42">
        <f t="shared" si="1"/>
        <v>16.46153846153846</v>
      </c>
      <c r="J23" s="51">
        <v>94</v>
      </c>
      <c r="K23" s="38">
        <f t="shared" si="2"/>
        <v>10.058</v>
      </c>
      <c r="L23" s="40">
        <v>65</v>
      </c>
      <c r="M23" s="44">
        <f>RANK(I23,I6:I23)</f>
        <v>5</v>
      </c>
      <c r="N23" s="45">
        <v>92</v>
      </c>
      <c r="O23" s="46" t="s">
        <v>27</v>
      </c>
      <c r="P23" s="47">
        <v>34</v>
      </c>
      <c r="Q23" s="47">
        <v>0</v>
      </c>
      <c r="R23" s="47">
        <v>11</v>
      </c>
      <c r="S23" s="47">
        <v>0</v>
      </c>
      <c r="T23" s="47">
        <v>20</v>
      </c>
      <c r="U23" s="47">
        <v>0</v>
      </c>
      <c r="V23" s="35">
        <v>102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1190.58</v>
      </c>
      <c r="D24" s="56">
        <f t="shared" si="0"/>
        <v>16.154409769335139</v>
      </c>
      <c r="E24" s="57">
        <f>F24/C24*100</f>
        <v>96.294503519293102</v>
      </c>
      <c r="F24" s="56">
        <f>SUM(F6:F23)</f>
        <v>1146.4630999999997</v>
      </c>
      <c r="G24" s="58">
        <f>SUM(G6:G23)</f>
        <v>7370</v>
      </c>
      <c r="H24" s="59">
        <f>SUM(H6:H23)</f>
        <v>1194.6600000000001</v>
      </c>
      <c r="I24" s="59">
        <f t="shared" si="1"/>
        <v>15.861125862984601</v>
      </c>
      <c r="J24" s="60">
        <f>K24/H24*100</f>
        <v>92.579328009642921</v>
      </c>
      <c r="K24" s="56">
        <f>SUM(K6:K23)</f>
        <v>1106.0082000000002</v>
      </c>
      <c r="L24" s="61">
        <f>SUM(L6:L23)</f>
        <v>7532</v>
      </c>
      <c r="M24" s="62"/>
      <c r="N24" s="63">
        <f>SUM(N6:N23)</f>
        <v>5531</v>
      </c>
      <c r="O24" s="64"/>
      <c r="P24" s="47">
        <f t="shared" ref="P24:W24" si="4">SUM(P6:P23)</f>
        <v>3866</v>
      </c>
      <c r="Q24" s="47">
        <f t="shared" si="4"/>
        <v>218</v>
      </c>
      <c r="R24" s="47">
        <f t="shared" si="4"/>
        <v>1365</v>
      </c>
      <c r="S24" s="47">
        <f t="shared" si="4"/>
        <v>88</v>
      </c>
      <c r="T24" s="47">
        <f t="shared" si="4"/>
        <v>3821</v>
      </c>
      <c r="U24" s="47">
        <f t="shared" si="4"/>
        <v>215</v>
      </c>
      <c r="V24" s="35">
        <f t="shared" si="4"/>
        <v>7370</v>
      </c>
      <c r="W24" s="35">
        <f t="shared" si="4"/>
        <v>7532</v>
      </c>
    </row>
    <row r="25" spans="1:23" ht="34.799999999999997" customHeight="1" x14ac:dyDescent="0.35">
      <c r="A25" s="35"/>
      <c r="B25" s="65" t="s">
        <v>45</v>
      </c>
      <c r="C25" s="66">
        <v>183.3</v>
      </c>
      <c r="D25" s="38">
        <v>15.801724137931036</v>
      </c>
      <c r="E25" s="67"/>
      <c r="F25" s="67"/>
      <c r="G25" s="68">
        <v>1160</v>
      </c>
      <c r="H25" s="69">
        <v>202.4</v>
      </c>
      <c r="I25" s="42">
        <v>15.533384497313889</v>
      </c>
      <c r="J25" s="70"/>
      <c r="K25" s="70"/>
      <c r="L25" s="71">
        <v>1303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1205</v>
      </c>
      <c r="W25" s="35">
        <v>1292</v>
      </c>
    </row>
    <row r="26" spans="1:23" ht="33.75" customHeight="1" x14ac:dyDescent="0.35">
      <c r="A26" s="35"/>
      <c r="B26" s="76" t="s">
        <v>46</v>
      </c>
      <c r="C26" s="66">
        <f>SUM(C24:C25)</f>
        <v>1373.8799999999999</v>
      </c>
      <c r="D26" s="38">
        <f>C26/G26*100</f>
        <v>16.106447831184052</v>
      </c>
      <c r="E26" s="67"/>
      <c r="F26" s="67"/>
      <c r="G26" s="68">
        <f>SUM(G24:G25)</f>
        <v>8530</v>
      </c>
      <c r="H26" s="42">
        <f>SUM(H24:H25)</f>
        <v>1397.0600000000002</v>
      </c>
      <c r="I26" s="42">
        <f>H26/L26*100</f>
        <v>15.812790039615168</v>
      </c>
      <c r="J26" s="70"/>
      <c r="K26" s="70"/>
      <c r="L26" s="77">
        <f>SUM(L24:L25)</f>
        <v>8835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8575</v>
      </c>
      <c r="W26" s="35">
        <f>SUM(W24:W25)</f>
        <v>8824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10710</v>
      </c>
      <c r="W28" s="35">
        <f>SUM(W26:W27)</f>
        <v>10780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2017-07-17T05:47:02Z</dcterms:created>
  <dcterms:modified xsi:type="dcterms:W3CDTF">2017-07-17T05:47:34Z</dcterms:modified>
</cp:coreProperties>
</file>