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0" sheetId="1" r:id="rId1"/>
  </sheets>
  <externalReferences>
    <externalReference r:id="rId2"/>
  </externalReferences>
  <definedNames>
    <definedName name="_xlnm.Print_Area" localSheetId="0">'10'!$A$1:$M$26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8" i="1" s="1"/>
  <c r="T24" i="1"/>
  <c r="T28" i="1" s="1"/>
  <c r="L24" i="1"/>
  <c r="H24" i="1"/>
  <c r="G24" i="1"/>
  <c r="D24" i="1"/>
  <c r="C24" i="1"/>
  <c r="S23" i="1"/>
  <c r="R23" i="1"/>
  <c r="Q23" i="1"/>
  <c r="P23" i="1"/>
  <c r="O23" i="1"/>
  <c r="N23" i="1"/>
  <c r="K23" i="1"/>
  <c r="I23" i="1"/>
  <c r="M23" i="1" s="1"/>
  <c r="F23" i="1"/>
  <c r="D23" i="1"/>
  <c r="S22" i="1"/>
  <c r="Q22" i="1"/>
  <c r="P22" i="1"/>
  <c r="N22" i="1"/>
  <c r="K22" i="1"/>
  <c r="I22" i="1"/>
  <c r="M22" i="1" s="1"/>
  <c r="F22" i="1"/>
  <c r="D22" i="1"/>
  <c r="S21" i="1"/>
  <c r="R21" i="1"/>
  <c r="Q21" i="1"/>
  <c r="P21" i="1"/>
  <c r="O21" i="1"/>
  <c r="N21" i="1"/>
  <c r="K21" i="1"/>
  <c r="I21" i="1"/>
  <c r="M21" i="1" s="1"/>
  <c r="F21" i="1"/>
  <c r="D21" i="1"/>
  <c r="S20" i="1"/>
  <c r="Q20" i="1"/>
  <c r="P20" i="1"/>
  <c r="N20" i="1"/>
  <c r="K20" i="1"/>
  <c r="I20" i="1"/>
  <c r="M20" i="1" s="1"/>
  <c r="F20" i="1"/>
  <c r="D20" i="1"/>
  <c r="S19" i="1"/>
  <c r="R19" i="1"/>
  <c r="Q19" i="1"/>
  <c r="P19" i="1"/>
  <c r="O19" i="1"/>
  <c r="N19" i="1"/>
  <c r="K19" i="1"/>
  <c r="I19" i="1"/>
  <c r="M19" i="1" s="1"/>
  <c r="F19" i="1"/>
  <c r="D19" i="1"/>
  <c r="S18" i="1"/>
  <c r="R18" i="1"/>
  <c r="Q18" i="1"/>
  <c r="P18" i="1"/>
  <c r="O18" i="1"/>
  <c r="N18" i="1"/>
  <c r="K18" i="1"/>
  <c r="I18" i="1"/>
  <c r="M18" i="1" s="1"/>
  <c r="F18" i="1"/>
  <c r="D18" i="1"/>
  <c r="S17" i="1"/>
  <c r="R17" i="1"/>
  <c r="Q17" i="1"/>
  <c r="P17" i="1"/>
  <c r="O17" i="1"/>
  <c r="N17" i="1"/>
  <c r="K17" i="1"/>
  <c r="I17" i="1"/>
  <c r="M17" i="1" s="1"/>
  <c r="F17" i="1"/>
  <c r="D17" i="1"/>
  <c r="S16" i="1"/>
  <c r="R16" i="1"/>
  <c r="Q16" i="1"/>
  <c r="P16" i="1"/>
  <c r="O16" i="1"/>
  <c r="N16" i="1"/>
  <c r="K16" i="1"/>
  <c r="I16" i="1"/>
  <c r="M16" i="1" s="1"/>
  <c r="F16" i="1"/>
  <c r="D16" i="1"/>
  <c r="S15" i="1"/>
  <c r="R15" i="1"/>
  <c r="Q15" i="1"/>
  <c r="P15" i="1"/>
  <c r="O15" i="1"/>
  <c r="N15" i="1"/>
  <c r="K15" i="1"/>
  <c r="I15" i="1"/>
  <c r="M15" i="1" s="1"/>
  <c r="F15" i="1"/>
  <c r="D15" i="1"/>
  <c r="S14" i="1"/>
  <c r="R14" i="1"/>
  <c r="Q14" i="1"/>
  <c r="P14" i="1"/>
  <c r="O14" i="1"/>
  <c r="N14" i="1"/>
  <c r="K14" i="1"/>
  <c r="I14" i="1"/>
  <c r="M14" i="1" s="1"/>
  <c r="F14" i="1"/>
  <c r="D14" i="1"/>
  <c r="S13" i="1"/>
  <c r="R13" i="1"/>
  <c r="Q13" i="1"/>
  <c r="P13" i="1"/>
  <c r="O13" i="1"/>
  <c r="N13" i="1"/>
  <c r="K13" i="1"/>
  <c r="I13" i="1"/>
  <c r="M13" i="1" s="1"/>
  <c r="F13" i="1"/>
  <c r="D13" i="1"/>
  <c r="S12" i="1"/>
  <c r="R12" i="1"/>
  <c r="P12" i="1"/>
  <c r="N12" i="1"/>
  <c r="K12" i="1"/>
  <c r="I12" i="1"/>
  <c r="M12" i="1" s="1"/>
  <c r="F12" i="1"/>
  <c r="D12" i="1"/>
  <c r="S11" i="1"/>
  <c r="R11" i="1"/>
  <c r="Q11" i="1"/>
  <c r="P11" i="1"/>
  <c r="O11" i="1"/>
  <c r="N11" i="1"/>
  <c r="K11" i="1"/>
  <c r="I11" i="1"/>
  <c r="M11" i="1" s="1"/>
  <c r="F11" i="1"/>
  <c r="D11" i="1"/>
  <c r="S10" i="1"/>
  <c r="R10" i="1"/>
  <c r="Q10" i="1"/>
  <c r="P10" i="1"/>
  <c r="O10" i="1"/>
  <c r="N10" i="1"/>
  <c r="K10" i="1"/>
  <c r="I10" i="1"/>
  <c r="M10" i="1" s="1"/>
  <c r="F10" i="1"/>
  <c r="D10" i="1"/>
  <c r="S9" i="1"/>
  <c r="R9" i="1"/>
  <c r="Q9" i="1"/>
  <c r="P9" i="1"/>
  <c r="O9" i="1"/>
  <c r="N9" i="1"/>
  <c r="K9" i="1"/>
  <c r="I9" i="1"/>
  <c r="M9" i="1" s="1"/>
  <c r="F9" i="1"/>
  <c r="D9" i="1"/>
  <c r="S8" i="1"/>
  <c r="R8" i="1"/>
  <c r="Q8" i="1"/>
  <c r="P8" i="1"/>
  <c r="O8" i="1"/>
  <c r="N8" i="1"/>
  <c r="K8" i="1"/>
  <c r="I8" i="1"/>
  <c r="M8" i="1" s="1"/>
  <c r="F8" i="1"/>
  <c r="D8" i="1"/>
  <c r="S7" i="1"/>
  <c r="R7" i="1"/>
  <c r="Q7" i="1"/>
  <c r="P7" i="1"/>
  <c r="O7" i="1"/>
  <c r="N7" i="1"/>
  <c r="K7" i="1"/>
  <c r="I7" i="1"/>
  <c r="M7" i="1" s="1"/>
  <c r="F7" i="1"/>
  <c r="D7" i="1"/>
  <c r="S6" i="1"/>
  <c r="S24" i="1" s="1"/>
  <c r="R6" i="1"/>
  <c r="R24" i="1" s="1"/>
  <c r="Q6" i="1"/>
  <c r="Q24" i="1" s="1"/>
  <c r="P6" i="1"/>
  <c r="P24" i="1" s="1"/>
  <c r="O6" i="1"/>
  <c r="O24" i="1" s="1"/>
  <c r="N6" i="1"/>
  <c r="N24" i="1" s="1"/>
  <c r="K6" i="1"/>
  <c r="K24" i="1" s="1"/>
  <c r="J24" i="1" s="1"/>
  <c r="I6" i="1"/>
  <c r="M6" i="1" s="1"/>
  <c r="F6" i="1"/>
  <c r="F24" i="1" s="1"/>
  <c r="E24" i="1" s="1"/>
  <c r="D6" i="1"/>
  <c r="I24" i="1" l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<sst xmlns="http://schemas.openxmlformats.org/spreadsheetml/2006/main" count="78" uniqueCount="66">
  <si>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10 сентября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</si>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</sst>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0" fillId="2" borderId="0" xfId="1" applyFont="1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9" fillId="2" borderId="11" xfId="1" applyFont="1" applyFill="1" applyBorder="1" applyAlignment="1"/>
    <xf numFmtId="0" fontId="14" fillId="4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0" fillId="2" borderId="0" xfId="0" applyFill="1"/>
    <xf numFmtId="0" fontId="0" fillId="4" borderId="0" xfId="0" applyFill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7;&#1088;&#1080;&#1077;&#1084;&#1085;&#1072;&#1103;\&#1040;&#1083;&#1077;&#1082;&#1089;&#1072;&#1085;&#1076;&#1088;&#1086;&#1074;%20&#1040;.&#1042;\&#1044;&#1080;&#1089;&#1087;&#1077;&#1090;&#1095;&#1077;&#1088;\&#1057;&#1074;&#1086;&#1076;&#1082;&#1072;%202018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поле"/>
      <sheetName val="культуры2018"/>
      <sheetName val="поле 2018 (посев)"/>
      <sheetName val="поле 2018(заготовка) "/>
      <sheetName val="поле 2018(уборка)"/>
      <sheetName val="КФХ"/>
      <sheetName val="осем"/>
      <sheetName val="молоко"/>
      <sheetName val="По фермамСЕНТЯБРЬ"/>
      <sheetName val="удоб (под посев 2019) 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N7">
            <v>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view="pageBreakPreview" zoomScale="60" zoomScaleNormal="75" zoomScalePageLayoutView="75" workbookViewId="0">
      <selection activeCell="C25" sqref="C25:Z26"/>
    </sheetView>
  </sheetViews>
  <sheetFormatPr defaultRowHeight="13.2" x14ac:dyDescent="0.25"/>
  <cols>
    <col min="1" max="1" width="5.5546875" customWidth="1"/>
    <col min="2" max="2" width="35.44140625" style="61" customWidth="1"/>
    <col min="3" max="3" width="12.88671875" customWidth="1"/>
    <col min="4" max="5" width="7.109375" customWidth="1"/>
    <col min="6" max="6" width="10.44140625" customWidth="1"/>
    <col min="7" max="7" width="7.7773437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49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49" x14ac:dyDescent="0.25">
      <c r="B2" s="3"/>
      <c r="X2" s="4"/>
    </row>
    <row r="3" spans="1:49" ht="37.200000000000003" customHeight="1" x14ac:dyDescent="0.3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/>
      <c r="P3" s="15"/>
      <c r="Q3" s="16"/>
      <c r="R3" s="17" t="s">
        <v>7</v>
      </c>
      <c r="S3" s="18"/>
      <c r="T3" s="19" t="s">
        <v>8</v>
      </c>
      <c r="U3" s="20"/>
      <c r="V3" s="21" t="s">
        <v>9</v>
      </c>
      <c r="W3" s="22"/>
      <c r="X3" s="22"/>
      <c r="Y3" s="4"/>
    </row>
    <row r="4" spans="1:49" ht="25.8" customHeight="1" x14ac:dyDescent="0.3">
      <c r="A4" s="23"/>
      <c r="B4" s="24"/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6"/>
      <c r="N4" s="14" t="s">
        <v>15</v>
      </c>
      <c r="O4" s="16"/>
      <c r="P4" s="14" t="s">
        <v>16</v>
      </c>
      <c r="Q4" s="16"/>
      <c r="R4" s="27" t="s">
        <v>17</v>
      </c>
      <c r="S4" s="28" t="s">
        <v>18</v>
      </c>
      <c r="T4" s="29"/>
      <c r="U4" s="30"/>
      <c r="V4" s="31" t="s">
        <v>19</v>
      </c>
      <c r="W4" s="32" t="s">
        <v>20</v>
      </c>
      <c r="X4" s="4"/>
      <c r="Y4" s="4"/>
    </row>
    <row r="5" spans="1:49" ht="25.2" customHeight="1" x14ac:dyDescent="0.3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17</v>
      </c>
      <c r="O5" s="38" t="s">
        <v>18</v>
      </c>
      <c r="P5" s="37" t="s">
        <v>21</v>
      </c>
      <c r="Q5" s="38" t="s">
        <v>18</v>
      </c>
      <c r="R5" s="39"/>
      <c r="S5" s="40"/>
      <c r="T5" s="37">
        <v>2017</v>
      </c>
      <c r="U5" s="37">
        <v>2018</v>
      </c>
      <c r="V5" s="31"/>
      <c r="W5" s="32"/>
      <c r="Y5" s="4"/>
    </row>
    <row r="6" spans="1:49" ht="39.6" customHeight="1" x14ac:dyDescent="0.35">
      <c r="A6" s="41">
        <v>1</v>
      </c>
      <c r="B6" s="42" t="s">
        <v>22</v>
      </c>
      <c r="C6" s="43">
        <v>176.6</v>
      </c>
      <c r="D6" s="44">
        <f>C6/G6*100</f>
        <v>14.357723577235774</v>
      </c>
      <c r="E6" s="45">
        <v>94</v>
      </c>
      <c r="F6" s="46">
        <f t="shared" ref="F6:F7" si="0">C6*E6/100</f>
        <v>166.00399999999999</v>
      </c>
      <c r="G6" s="47">
        <v>1230</v>
      </c>
      <c r="H6" s="48">
        <v>198.93</v>
      </c>
      <c r="I6" s="49">
        <f t="shared" ref="I6:I26" si="1">H6/L6*100</f>
        <v>16.173170731707316</v>
      </c>
      <c r="J6" s="50">
        <v>91</v>
      </c>
      <c r="K6" s="46">
        <f>H6*J6/100</f>
        <v>181.02630000000002</v>
      </c>
      <c r="L6" s="47">
        <v>1230</v>
      </c>
      <c r="M6" s="51">
        <f>RANK(I6,I6:I23)</f>
        <v>9</v>
      </c>
      <c r="N6" s="52">
        <f>[1]осем!M7</f>
        <v>0</v>
      </c>
      <c r="O6" s="52">
        <f>[1]осем!D7</f>
        <v>0</v>
      </c>
      <c r="P6" s="52">
        <f>[1]осем!N7</f>
        <v>0</v>
      </c>
      <c r="Q6" s="52">
        <f>[1]осем!E7</f>
        <v>0</v>
      </c>
      <c r="R6" s="52">
        <f>[1]осем!S7</f>
        <v>0</v>
      </c>
      <c r="S6" s="52">
        <f>[1]осем!T7</f>
        <v>0</v>
      </c>
      <c r="T6" s="41">
        <v>1230</v>
      </c>
      <c r="U6" s="41">
        <v>1230</v>
      </c>
      <c r="V6" s="31"/>
      <c r="W6" s="53">
        <v>1262</v>
      </c>
      <c r="X6">
        <v>16</v>
      </c>
    </row>
    <row r="7" spans="1:49" ht="40.049999999999997" customHeight="1" x14ac:dyDescent="0.35">
      <c r="A7" s="41">
        <v>2</v>
      </c>
      <c r="B7" s="42" t="s">
        <v>23</v>
      </c>
      <c r="C7" s="43">
        <v>86</v>
      </c>
      <c r="D7" s="44">
        <f t="shared" ref="D7:D26" si="2">C7/G7*100</f>
        <v>13.333333333333334</v>
      </c>
      <c r="E7" s="45">
        <v>93</v>
      </c>
      <c r="F7" s="46">
        <f t="shared" si="0"/>
        <v>79.98</v>
      </c>
      <c r="G7" s="47">
        <v>645</v>
      </c>
      <c r="H7" s="48">
        <v>88.22</v>
      </c>
      <c r="I7" s="49">
        <f t="shared" si="1"/>
        <v>13.677519379844959</v>
      </c>
      <c r="J7" s="50">
        <v>92</v>
      </c>
      <c r="K7" s="46">
        <f t="shared" ref="K7:K23" si="3">H7*J7/100</f>
        <v>81.162399999999991</v>
      </c>
      <c r="L7" s="47">
        <v>645</v>
      </c>
      <c r="M7" s="51">
        <f>RANK(I7,I6:I23)</f>
        <v>12</v>
      </c>
      <c r="N7" s="52">
        <f>[1]осем!M8</f>
        <v>0</v>
      </c>
      <c r="O7" s="52">
        <f>[1]осем!D8</f>
        <v>0</v>
      </c>
      <c r="P7" s="52">
        <f>[1]осем!N8</f>
        <v>0</v>
      </c>
      <c r="Q7" s="52">
        <f>[1]осем!E8</f>
        <v>0</v>
      </c>
      <c r="R7" s="52">
        <f>[1]осем!S8</f>
        <v>0</v>
      </c>
      <c r="S7" s="52">
        <f>[1]осем!T8</f>
        <v>0</v>
      </c>
      <c r="T7" s="41">
        <v>645</v>
      </c>
      <c r="U7" s="41">
        <v>645</v>
      </c>
      <c r="V7" s="31"/>
      <c r="W7" s="54">
        <v>1090</v>
      </c>
      <c r="X7">
        <v>20</v>
      </c>
    </row>
    <row r="8" spans="1:49" ht="40.049999999999997" customHeight="1" x14ac:dyDescent="0.35">
      <c r="A8" s="41">
        <v>3</v>
      </c>
      <c r="B8" s="55" t="s">
        <v>24</v>
      </c>
      <c r="C8" s="43">
        <v>129.6</v>
      </c>
      <c r="D8" s="44">
        <f t="shared" si="2"/>
        <v>16.2</v>
      </c>
      <c r="E8" s="45">
        <v>96</v>
      </c>
      <c r="F8" s="46">
        <f>C8*E8/100</f>
        <v>124.41599999999998</v>
      </c>
      <c r="G8" s="47">
        <v>800</v>
      </c>
      <c r="H8" s="48">
        <v>142.4</v>
      </c>
      <c r="I8" s="49">
        <f t="shared" si="1"/>
        <v>17.8</v>
      </c>
      <c r="J8" s="56">
        <v>96</v>
      </c>
      <c r="K8" s="46">
        <f t="shared" si="3"/>
        <v>136.70400000000001</v>
      </c>
      <c r="L8" s="47">
        <v>800</v>
      </c>
      <c r="M8" s="51">
        <f>RANK(I8,I6:I23)</f>
        <v>5</v>
      </c>
      <c r="N8" s="52">
        <f>[1]осем!M9</f>
        <v>0</v>
      </c>
      <c r="O8" s="52">
        <f>[1]осем!D9</f>
        <v>0</v>
      </c>
      <c r="P8" s="52">
        <f>[1]осем!N9</f>
        <v>0</v>
      </c>
      <c r="Q8" s="52">
        <f>[1]осем!E9</f>
        <v>0</v>
      </c>
      <c r="R8" s="52">
        <f>[1]осем!S9</f>
        <v>0</v>
      </c>
      <c r="S8" s="52">
        <f>[1]осем!T9</f>
        <v>0</v>
      </c>
      <c r="T8" s="41">
        <v>800</v>
      </c>
      <c r="U8" s="41">
        <v>800</v>
      </c>
      <c r="V8" s="31"/>
      <c r="W8" s="57">
        <v>440</v>
      </c>
      <c r="X8" t="s">
        <v>25</v>
      </c>
    </row>
    <row r="9" spans="1:49" ht="40.049999999999997" customHeight="1" x14ac:dyDescent="0.35">
      <c r="A9" s="41">
        <v>4</v>
      </c>
      <c r="B9" s="58" t="s">
        <v>26</v>
      </c>
      <c r="C9" s="43">
        <v>28.09</v>
      </c>
      <c r="D9" s="44">
        <f t="shared" si="2"/>
        <v>9.4261744966442951</v>
      </c>
      <c r="E9" s="45">
        <v>87</v>
      </c>
      <c r="F9" s="46">
        <f t="shared" ref="F9:F23" si="4">C9*E9/100</f>
        <v>24.438299999999998</v>
      </c>
      <c r="G9" s="47">
        <v>298</v>
      </c>
      <c r="H9" s="48">
        <v>24.17</v>
      </c>
      <c r="I9" s="49">
        <f t="shared" si="1"/>
        <v>8.7890909090909108</v>
      </c>
      <c r="J9" s="50">
        <v>96</v>
      </c>
      <c r="K9" s="46">
        <f t="shared" si="3"/>
        <v>23.203200000000002</v>
      </c>
      <c r="L9" s="47">
        <v>275</v>
      </c>
      <c r="M9" s="51">
        <f>RANK(I9,I6:I23)</f>
        <v>17</v>
      </c>
      <c r="N9" s="52">
        <f>[1]осем!M10</f>
        <v>0</v>
      </c>
      <c r="O9" s="52">
        <f>[1]осем!D10</f>
        <v>0</v>
      </c>
      <c r="P9" s="52">
        <f>[1]осем!N10</f>
        <v>0</v>
      </c>
      <c r="Q9" s="52">
        <f>[1]осем!E10</f>
        <v>0</v>
      </c>
      <c r="R9" s="52">
        <f>[1]осем!S10</f>
        <v>0</v>
      </c>
      <c r="S9" s="52">
        <f>[1]осем!T10</f>
        <v>0</v>
      </c>
      <c r="T9" s="41">
        <v>255</v>
      </c>
      <c r="U9" s="41">
        <v>275</v>
      </c>
      <c r="V9" s="31"/>
      <c r="W9" s="59">
        <v>476</v>
      </c>
      <c r="X9" t="s">
        <v>27</v>
      </c>
    </row>
    <row r="10" spans="1:49" ht="40.049999999999997" customHeight="1" x14ac:dyDescent="0.35">
      <c r="A10" s="41">
        <v>5</v>
      </c>
      <c r="B10" s="55" t="s">
        <v>28</v>
      </c>
      <c r="C10" s="43">
        <v>69.900000000000006</v>
      </c>
      <c r="D10" s="44">
        <f t="shared" si="2"/>
        <v>12.686025408348458</v>
      </c>
      <c r="E10" s="45">
        <v>90</v>
      </c>
      <c r="F10" s="46">
        <f t="shared" si="4"/>
        <v>62.910000000000011</v>
      </c>
      <c r="G10" s="47">
        <v>551</v>
      </c>
      <c r="H10" s="48">
        <v>90.92</v>
      </c>
      <c r="I10" s="49">
        <f t="shared" si="1"/>
        <v>16.500907441016334</v>
      </c>
      <c r="J10" s="56">
        <v>85</v>
      </c>
      <c r="K10" s="46">
        <f t="shared" si="3"/>
        <v>77.281999999999996</v>
      </c>
      <c r="L10" s="47">
        <v>551</v>
      </c>
      <c r="M10" s="51">
        <f>RANK(I10,I6:I23)</f>
        <v>7</v>
      </c>
      <c r="N10" s="52">
        <f>[1]осем!M11</f>
        <v>0</v>
      </c>
      <c r="O10" s="52">
        <f>[1]осем!D11</f>
        <v>0</v>
      </c>
      <c r="P10" s="52">
        <f>[1]осем!N11</f>
        <v>0</v>
      </c>
      <c r="Q10" s="52">
        <f>[1]осем!E11</f>
        <v>0</v>
      </c>
      <c r="R10" s="52">
        <f>[1]осем!S11</f>
        <v>0</v>
      </c>
      <c r="S10" s="52">
        <f>[1]осем!T11</f>
        <v>0</v>
      </c>
      <c r="T10" s="41">
        <v>450</v>
      </c>
      <c r="U10" s="41">
        <v>551</v>
      </c>
      <c r="V10" s="31" t="s">
        <v>29</v>
      </c>
      <c r="W10" s="57">
        <v>1292</v>
      </c>
      <c r="X10" t="s">
        <v>30</v>
      </c>
    </row>
    <row r="11" spans="1:49" ht="40.049999999999997" customHeight="1" x14ac:dyDescent="0.35">
      <c r="A11" s="41">
        <v>6</v>
      </c>
      <c r="B11" s="55" t="s">
        <v>31</v>
      </c>
      <c r="C11" s="43">
        <v>63.3</v>
      </c>
      <c r="D11" s="44">
        <f t="shared" si="2"/>
        <v>17.681564245810055</v>
      </c>
      <c r="E11" s="45">
        <v>90</v>
      </c>
      <c r="F11" s="46">
        <f t="shared" si="4"/>
        <v>56.97</v>
      </c>
      <c r="G11" s="47">
        <v>358</v>
      </c>
      <c r="H11" s="48">
        <v>65</v>
      </c>
      <c r="I11" s="49">
        <f t="shared" si="1"/>
        <v>18.156424581005588</v>
      </c>
      <c r="J11" s="50">
        <v>90</v>
      </c>
      <c r="K11" s="46">
        <f t="shared" si="3"/>
        <v>58.5</v>
      </c>
      <c r="L11" s="47">
        <v>358</v>
      </c>
      <c r="M11" s="51">
        <f>RANK(I11,I6:I23)</f>
        <v>3</v>
      </c>
      <c r="N11" s="52">
        <f>[1]осем!M12</f>
        <v>0</v>
      </c>
      <c r="O11" s="52">
        <f>[1]осем!D12</f>
        <v>0</v>
      </c>
      <c r="P11" s="52">
        <f>[1]осем!N12</f>
        <v>0</v>
      </c>
      <c r="Q11" s="52">
        <f>[1]осем!E12</f>
        <v>0</v>
      </c>
      <c r="R11" s="52">
        <f>[1]осем!S12</f>
        <v>0</v>
      </c>
      <c r="S11" s="52">
        <f>[1]осем!T12</f>
        <v>0</v>
      </c>
      <c r="T11" s="41">
        <v>358</v>
      </c>
      <c r="U11" s="41">
        <v>358</v>
      </c>
      <c r="V11" s="31" t="s">
        <v>32</v>
      </c>
      <c r="W11" s="54">
        <v>302</v>
      </c>
      <c r="X11" t="s">
        <v>33</v>
      </c>
    </row>
    <row r="12" spans="1:49" s="62" customFormat="1" ht="40.049999999999997" customHeight="1" x14ac:dyDescent="0.35">
      <c r="A12" s="41">
        <v>7</v>
      </c>
      <c r="B12" s="55" t="s">
        <v>34</v>
      </c>
      <c r="C12" s="43">
        <v>36.5</v>
      </c>
      <c r="D12" s="44">
        <f t="shared" si="2"/>
        <v>16.222222222222221</v>
      </c>
      <c r="E12" s="45">
        <v>99</v>
      </c>
      <c r="F12" s="46">
        <f t="shared" si="4"/>
        <v>36.134999999999998</v>
      </c>
      <c r="G12" s="47">
        <v>225</v>
      </c>
      <c r="H12" s="48">
        <v>38.5</v>
      </c>
      <c r="I12" s="49">
        <f t="shared" si="1"/>
        <v>16.041666666666668</v>
      </c>
      <c r="J12" s="56">
        <v>95</v>
      </c>
      <c r="K12" s="46">
        <f t="shared" si="3"/>
        <v>36.575000000000003</v>
      </c>
      <c r="L12" s="47">
        <v>240</v>
      </c>
      <c r="M12" s="51">
        <f>RANK(I12,I6:I23)</f>
        <v>10</v>
      </c>
      <c r="N12" s="52">
        <f>[1]осем!M13</f>
        <v>0</v>
      </c>
      <c r="O12" s="52">
        <v>8</v>
      </c>
      <c r="P12" s="52">
        <f>[1]осем!N13</f>
        <v>0</v>
      </c>
      <c r="Q12" s="52">
        <v>1</v>
      </c>
      <c r="R12" s="52">
        <f>[1]осем!S13</f>
        <v>0</v>
      </c>
      <c r="S12" s="52">
        <f>[1]осем!T13</f>
        <v>0</v>
      </c>
      <c r="T12" s="41">
        <v>225</v>
      </c>
      <c r="U12" s="41">
        <v>225</v>
      </c>
      <c r="V12" s="60" t="s">
        <v>35</v>
      </c>
      <c r="W12" s="59">
        <v>840</v>
      </c>
      <c r="X12" s="61" t="s">
        <v>36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</row>
    <row r="13" spans="1:49" ht="40.049999999999997" customHeight="1" x14ac:dyDescent="0.35">
      <c r="A13" s="41">
        <v>8</v>
      </c>
      <c r="B13" s="55" t="s">
        <v>37</v>
      </c>
      <c r="C13" s="43">
        <v>109.06</v>
      </c>
      <c r="D13" s="44">
        <f t="shared" si="2"/>
        <v>15.58</v>
      </c>
      <c r="E13" s="45">
        <v>91</v>
      </c>
      <c r="F13" s="46">
        <f t="shared" si="4"/>
        <v>99.244600000000005</v>
      </c>
      <c r="G13" s="47">
        <v>700</v>
      </c>
      <c r="H13" s="48">
        <v>113.28</v>
      </c>
      <c r="I13" s="49">
        <f t="shared" si="1"/>
        <v>16.182857142857145</v>
      </c>
      <c r="J13" s="56">
        <v>93</v>
      </c>
      <c r="K13" s="46">
        <f t="shared" si="3"/>
        <v>105.35040000000001</v>
      </c>
      <c r="L13" s="47">
        <v>700</v>
      </c>
      <c r="M13" s="51">
        <f>RANK(I13,I6:I23)</f>
        <v>8</v>
      </c>
      <c r="N13" s="52">
        <f>[1]осем!M14</f>
        <v>0</v>
      </c>
      <c r="O13" s="52">
        <f>[1]осем!D14</f>
        <v>0</v>
      </c>
      <c r="P13" s="52">
        <f>[1]осем!N14</f>
        <v>0</v>
      </c>
      <c r="Q13" s="52">
        <f>[1]осем!E14</f>
        <v>0</v>
      </c>
      <c r="R13" s="52">
        <f>[1]осем!S14</f>
        <v>0</v>
      </c>
      <c r="S13" s="52">
        <f>[1]осем!T14</f>
        <v>0</v>
      </c>
      <c r="T13" s="41">
        <v>700</v>
      </c>
      <c r="U13" s="41">
        <v>700</v>
      </c>
      <c r="V13" s="31"/>
      <c r="W13" s="59">
        <v>1215</v>
      </c>
      <c r="X13" t="s">
        <v>38</v>
      </c>
    </row>
    <row r="14" spans="1:49" ht="40.049999999999997" customHeight="1" x14ac:dyDescent="0.35">
      <c r="A14" s="41">
        <v>9</v>
      </c>
      <c r="B14" s="55" t="s">
        <v>39</v>
      </c>
      <c r="C14" s="43">
        <v>37</v>
      </c>
      <c r="D14" s="44">
        <f t="shared" si="2"/>
        <v>14.799999999999999</v>
      </c>
      <c r="E14" s="45">
        <v>91</v>
      </c>
      <c r="F14" s="46">
        <f t="shared" si="4"/>
        <v>33.67</v>
      </c>
      <c r="G14" s="47">
        <v>250</v>
      </c>
      <c r="H14" s="48">
        <v>36</v>
      </c>
      <c r="I14" s="49">
        <f t="shared" si="1"/>
        <v>14.399999999999999</v>
      </c>
      <c r="J14" s="56">
        <v>91</v>
      </c>
      <c r="K14" s="46">
        <f t="shared" si="3"/>
        <v>32.76</v>
      </c>
      <c r="L14" s="47">
        <v>250</v>
      </c>
      <c r="M14" s="51">
        <f>RANK(I14,I6:I23)</f>
        <v>11</v>
      </c>
      <c r="N14" s="52">
        <f>[1]осем!M15</f>
        <v>0</v>
      </c>
      <c r="O14" s="52">
        <f>[1]осем!D15</f>
        <v>0</v>
      </c>
      <c r="P14" s="52">
        <f>[1]осем!N15</f>
        <v>0</v>
      </c>
      <c r="Q14" s="52">
        <f>[1]осем!E15</f>
        <v>0</v>
      </c>
      <c r="R14" s="52">
        <f>[1]осем!S15</f>
        <v>0</v>
      </c>
      <c r="S14" s="52">
        <f>[1]осем!T15</f>
        <v>0</v>
      </c>
      <c r="T14" s="41">
        <v>250</v>
      </c>
      <c r="U14" s="41">
        <v>250</v>
      </c>
      <c r="V14" s="31"/>
      <c r="W14" s="54">
        <v>540</v>
      </c>
      <c r="X14" t="s">
        <v>40</v>
      </c>
    </row>
    <row r="15" spans="1:49" ht="40.049999999999997" customHeight="1" x14ac:dyDescent="0.35">
      <c r="A15" s="41">
        <v>10</v>
      </c>
      <c r="B15" s="55" t="s">
        <v>41</v>
      </c>
      <c r="C15" s="43">
        <v>45.52</v>
      </c>
      <c r="D15" s="44">
        <f t="shared" si="2"/>
        <v>14.924590163934429</v>
      </c>
      <c r="E15" s="45">
        <v>92</v>
      </c>
      <c r="F15" s="46">
        <f>C15*E15/100</f>
        <v>41.878399999999999</v>
      </c>
      <c r="G15" s="47">
        <v>305</v>
      </c>
      <c r="H15" s="48">
        <v>59.37</v>
      </c>
      <c r="I15" s="49">
        <f t="shared" si="1"/>
        <v>19.465573770491805</v>
      </c>
      <c r="J15" s="50">
        <v>93.2</v>
      </c>
      <c r="K15" s="46">
        <f t="shared" si="3"/>
        <v>55.332839999999997</v>
      </c>
      <c r="L15" s="47">
        <v>305</v>
      </c>
      <c r="M15" s="51">
        <f>RANK(I15,I6:I23)</f>
        <v>2</v>
      </c>
      <c r="N15" s="52">
        <f>[1]осем!M16</f>
        <v>0</v>
      </c>
      <c r="O15" s="52">
        <f>[1]осем!D16</f>
        <v>0</v>
      </c>
      <c r="P15" s="52">
        <f>[1]осем!N16</f>
        <v>0</v>
      </c>
      <c r="Q15" s="52">
        <f>[1]осем!E16</f>
        <v>0</v>
      </c>
      <c r="R15" s="52">
        <f>[1]осем!S16</f>
        <v>0</v>
      </c>
      <c r="S15" s="52">
        <f>[1]осем!T16</f>
        <v>0</v>
      </c>
      <c r="T15" s="41">
        <v>305</v>
      </c>
      <c r="U15" s="41">
        <v>305</v>
      </c>
      <c r="V15" s="31"/>
      <c r="W15" s="59">
        <v>635</v>
      </c>
      <c r="X15" t="s">
        <v>42</v>
      </c>
    </row>
    <row r="16" spans="1:49" ht="40.049999999999997" customHeight="1" x14ac:dyDescent="0.35">
      <c r="A16" s="41">
        <v>11</v>
      </c>
      <c r="B16" s="55" t="s">
        <v>43</v>
      </c>
      <c r="C16" s="43">
        <v>61.63</v>
      </c>
      <c r="D16" s="44">
        <f t="shared" si="2"/>
        <v>13.39782608695652</v>
      </c>
      <c r="E16" s="45">
        <v>95</v>
      </c>
      <c r="F16" s="46">
        <f t="shared" si="4"/>
        <v>58.548500000000004</v>
      </c>
      <c r="G16" s="47">
        <v>460</v>
      </c>
      <c r="H16" s="48">
        <v>62.08</v>
      </c>
      <c r="I16" s="49">
        <f t="shared" si="1"/>
        <v>13.495652173913042</v>
      </c>
      <c r="J16" s="56">
        <v>95</v>
      </c>
      <c r="K16" s="46">
        <f t="shared" si="3"/>
        <v>58.975999999999992</v>
      </c>
      <c r="L16" s="47">
        <v>460</v>
      </c>
      <c r="M16" s="51">
        <f>RANK(I16,I6:I23)</f>
        <v>13</v>
      </c>
      <c r="N16" s="52">
        <f>[1]осем!M17</f>
        <v>0</v>
      </c>
      <c r="O16" s="52">
        <f>[1]осем!D17</f>
        <v>0</v>
      </c>
      <c r="P16" s="52">
        <f>[1]осем!N17</f>
        <v>0</v>
      </c>
      <c r="Q16" s="52">
        <f>[1]осем!E17</f>
        <v>0</v>
      </c>
      <c r="R16" s="52">
        <f>[1]осем!S17</f>
        <v>0</v>
      </c>
      <c r="S16" s="52">
        <f>[1]осем!T17</f>
        <v>0</v>
      </c>
      <c r="T16" s="41">
        <v>460</v>
      </c>
      <c r="U16" s="41">
        <v>460</v>
      </c>
      <c r="V16" s="31" t="s">
        <v>44</v>
      </c>
      <c r="W16" s="54">
        <v>1040</v>
      </c>
      <c r="X16" t="s">
        <v>45</v>
      </c>
    </row>
    <row r="17" spans="1:24" ht="40.049999999999997" customHeight="1" x14ac:dyDescent="0.35">
      <c r="A17" s="41">
        <v>12</v>
      </c>
      <c r="B17" s="55" t="s">
        <v>46</v>
      </c>
      <c r="C17" s="43">
        <v>93.64</v>
      </c>
      <c r="D17" s="44">
        <f t="shared" si="2"/>
        <v>13.301136363636365</v>
      </c>
      <c r="E17" s="45">
        <v>93</v>
      </c>
      <c r="F17" s="46">
        <f t="shared" si="4"/>
        <v>87.0852</v>
      </c>
      <c r="G17" s="47">
        <v>704</v>
      </c>
      <c r="H17" s="48">
        <v>104.52</v>
      </c>
      <c r="I17" s="49">
        <f t="shared" si="1"/>
        <v>13.486451612903224</v>
      </c>
      <c r="J17" s="56">
        <v>93</v>
      </c>
      <c r="K17" s="46">
        <f t="shared" si="3"/>
        <v>97.203599999999994</v>
      </c>
      <c r="L17" s="47">
        <v>775</v>
      </c>
      <c r="M17" s="51">
        <f>RANK(I17,I6:I23)</f>
        <v>14</v>
      </c>
      <c r="N17" s="52">
        <f>[1]осем!M18</f>
        <v>0</v>
      </c>
      <c r="O17" s="52">
        <f>[1]осем!D18</f>
        <v>0</v>
      </c>
      <c r="P17" s="52">
        <f>[1]осем!N18</f>
        <v>0</v>
      </c>
      <c r="Q17" s="52">
        <f>[1]осем!E18</f>
        <v>0</v>
      </c>
      <c r="R17" s="52">
        <f>[1]осем!S18</f>
        <v>0</v>
      </c>
      <c r="S17" s="52">
        <f>[1]осем!T18</f>
        <v>0</v>
      </c>
      <c r="T17" s="41">
        <v>704</v>
      </c>
      <c r="U17" s="41">
        <v>775</v>
      </c>
      <c r="V17" s="31" t="s">
        <v>47</v>
      </c>
      <c r="W17" s="54">
        <v>1384</v>
      </c>
      <c r="X17" t="s">
        <v>48</v>
      </c>
    </row>
    <row r="18" spans="1:24" ht="40.049999999999997" customHeight="1" x14ac:dyDescent="0.35">
      <c r="A18" s="41">
        <v>13</v>
      </c>
      <c r="B18" s="55" t="s">
        <v>49</v>
      </c>
      <c r="C18" s="43">
        <v>28.5</v>
      </c>
      <c r="D18" s="44">
        <f t="shared" si="2"/>
        <v>24.782608695652176</v>
      </c>
      <c r="E18" s="45">
        <v>89</v>
      </c>
      <c r="F18" s="46">
        <f t="shared" si="4"/>
        <v>25.364999999999998</v>
      </c>
      <c r="G18" s="47">
        <v>115</v>
      </c>
      <c r="H18" s="48">
        <v>27</v>
      </c>
      <c r="I18" s="49">
        <f t="shared" si="1"/>
        <v>20</v>
      </c>
      <c r="J18" s="56">
        <v>89</v>
      </c>
      <c r="K18" s="46">
        <f t="shared" si="3"/>
        <v>24.03</v>
      </c>
      <c r="L18" s="47">
        <v>135</v>
      </c>
      <c r="M18" s="51">
        <f>RANK(I18,I6:I23)</f>
        <v>1</v>
      </c>
      <c r="N18" s="52">
        <f>[1]осем!M19</f>
        <v>0</v>
      </c>
      <c r="O18" s="52">
        <f>[1]осем!D19</f>
        <v>0</v>
      </c>
      <c r="P18" s="52">
        <f>[1]осем!N19</f>
        <v>0</v>
      </c>
      <c r="Q18" s="52">
        <f>[1]осем!E19</f>
        <v>0</v>
      </c>
      <c r="R18" s="52">
        <f>[1]осем!S19</f>
        <v>0</v>
      </c>
      <c r="S18" s="52">
        <f>[1]осем!T19</f>
        <v>0</v>
      </c>
      <c r="T18" s="41">
        <v>115</v>
      </c>
      <c r="U18" s="41">
        <v>115</v>
      </c>
      <c r="V18" s="31" t="s">
        <v>50</v>
      </c>
      <c r="W18" s="54">
        <v>320</v>
      </c>
      <c r="X18" t="s">
        <v>33</v>
      </c>
    </row>
    <row r="19" spans="1:24" ht="40.049999999999997" customHeight="1" x14ac:dyDescent="0.35">
      <c r="A19" s="41">
        <v>14</v>
      </c>
      <c r="B19" s="55" t="s">
        <v>51</v>
      </c>
      <c r="C19" s="43">
        <v>42</v>
      </c>
      <c r="D19" s="44">
        <f t="shared" si="2"/>
        <v>14.000000000000002</v>
      </c>
      <c r="E19" s="45">
        <v>93</v>
      </c>
      <c r="F19" s="46">
        <f t="shared" si="4"/>
        <v>39.06</v>
      </c>
      <c r="G19" s="47">
        <v>300</v>
      </c>
      <c r="H19" s="48">
        <v>25</v>
      </c>
      <c r="I19" s="49">
        <f t="shared" si="1"/>
        <v>8.3333333333333321</v>
      </c>
      <c r="J19" s="56">
        <v>93</v>
      </c>
      <c r="K19" s="46">
        <f t="shared" si="3"/>
        <v>23.25</v>
      </c>
      <c r="L19" s="47">
        <v>300</v>
      </c>
      <c r="M19" s="51">
        <f>RANK(I19,I6:I23)</f>
        <v>18</v>
      </c>
      <c r="N19" s="52">
        <f>[1]осем!M20</f>
        <v>0</v>
      </c>
      <c r="O19" s="52">
        <f>[1]осем!D20</f>
        <v>0</v>
      </c>
      <c r="P19" s="52">
        <f>[1]осем!N20</f>
        <v>0</v>
      </c>
      <c r="Q19" s="52">
        <f>[1]осем!E20</f>
        <v>0</v>
      </c>
      <c r="R19" s="52">
        <f>[1]осем!S20</f>
        <v>0</v>
      </c>
      <c r="S19" s="52">
        <f>[1]осем!T20</f>
        <v>0</v>
      </c>
      <c r="T19" s="41">
        <v>300</v>
      </c>
      <c r="U19" s="41">
        <v>300</v>
      </c>
      <c r="V19" s="31" t="s">
        <v>52</v>
      </c>
      <c r="W19" s="54"/>
      <c r="X19" t="s">
        <v>53</v>
      </c>
    </row>
    <row r="20" spans="1:24" ht="40.049999999999997" customHeight="1" x14ac:dyDescent="0.35">
      <c r="A20" s="41">
        <v>15</v>
      </c>
      <c r="B20" s="55" t="s">
        <v>54</v>
      </c>
      <c r="C20" s="43">
        <v>16</v>
      </c>
      <c r="D20" s="44">
        <f t="shared" si="2"/>
        <v>11.111111111111111</v>
      </c>
      <c r="E20" s="45">
        <v>90</v>
      </c>
      <c r="F20" s="46">
        <f t="shared" si="4"/>
        <v>14.4</v>
      </c>
      <c r="G20" s="47">
        <v>144</v>
      </c>
      <c r="H20" s="48">
        <v>18.5</v>
      </c>
      <c r="I20" s="49">
        <f t="shared" si="1"/>
        <v>12.847222222222221</v>
      </c>
      <c r="J20" s="56">
        <v>90</v>
      </c>
      <c r="K20" s="46">
        <f t="shared" si="3"/>
        <v>16.649999999999999</v>
      </c>
      <c r="L20" s="47">
        <v>144</v>
      </c>
      <c r="M20" s="51">
        <f>RANK(I20,I6:I23)</f>
        <v>15</v>
      </c>
      <c r="N20" s="52">
        <f>[1]осем!M21</f>
        <v>0</v>
      </c>
      <c r="O20" s="52">
        <v>21</v>
      </c>
      <c r="P20" s="52">
        <f>[1]осем!N21</f>
        <v>0</v>
      </c>
      <c r="Q20" s="52">
        <f>[1]осем!E21</f>
        <v>0</v>
      </c>
      <c r="R20" s="52">
        <v>1</v>
      </c>
      <c r="S20" s="52">
        <f>[1]осем!T21</f>
        <v>0</v>
      </c>
      <c r="T20" s="41">
        <v>144</v>
      </c>
      <c r="U20" s="41">
        <v>144</v>
      </c>
      <c r="V20" s="31" t="s">
        <v>44</v>
      </c>
      <c r="W20" s="54">
        <v>192</v>
      </c>
      <c r="X20" t="s">
        <v>55</v>
      </c>
    </row>
    <row r="21" spans="1:24" ht="40.049999999999997" customHeight="1" x14ac:dyDescent="0.35">
      <c r="A21" s="41">
        <v>16</v>
      </c>
      <c r="B21" s="55" t="s">
        <v>56</v>
      </c>
      <c r="C21" s="43">
        <v>34</v>
      </c>
      <c r="D21" s="44">
        <f t="shared" si="2"/>
        <v>13.600000000000001</v>
      </c>
      <c r="E21" s="45">
        <v>90</v>
      </c>
      <c r="F21" s="46">
        <f t="shared" si="4"/>
        <v>30.6</v>
      </c>
      <c r="G21" s="47">
        <v>250</v>
      </c>
      <c r="H21" s="48">
        <v>29</v>
      </c>
      <c r="I21" s="49">
        <f t="shared" si="1"/>
        <v>11.600000000000001</v>
      </c>
      <c r="J21" s="56">
        <v>90</v>
      </c>
      <c r="K21" s="46">
        <f t="shared" si="3"/>
        <v>26.1</v>
      </c>
      <c r="L21" s="47">
        <v>250</v>
      </c>
      <c r="M21" s="51">
        <f>RANK(I21,I6:I23)</f>
        <v>16</v>
      </c>
      <c r="N21" s="52">
        <f>[1]осем!M22</f>
        <v>0</v>
      </c>
      <c r="O21" s="52">
        <f>[1]осем!D22</f>
        <v>0</v>
      </c>
      <c r="P21" s="52">
        <f>[1]осем!N22</f>
        <v>0</v>
      </c>
      <c r="Q21" s="52">
        <f>[1]осем!E22</f>
        <v>0</v>
      </c>
      <c r="R21" s="52">
        <f>[1]осем!S22</f>
        <v>0</v>
      </c>
      <c r="S21" s="52">
        <f>[1]осем!T22</f>
        <v>0</v>
      </c>
      <c r="T21" s="41">
        <v>250</v>
      </c>
      <c r="U21" s="41">
        <v>250</v>
      </c>
      <c r="V21" s="31" t="s">
        <v>57</v>
      </c>
      <c r="W21" s="54">
        <v>600</v>
      </c>
      <c r="X21" t="s">
        <v>58</v>
      </c>
    </row>
    <row r="22" spans="1:24" ht="40.049999999999997" customHeight="1" x14ac:dyDescent="0.35">
      <c r="A22" s="41">
        <v>17</v>
      </c>
      <c r="B22" s="55" t="s">
        <v>59</v>
      </c>
      <c r="C22" s="43">
        <v>17.7</v>
      </c>
      <c r="D22" s="44">
        <f t="shared" si="2"/>
        <v>13.40909090909091</v>
      </c>
      <c r="E22" s="45">
        <v>90</v>
      </c>
      <c r="F22" s="46">
        <f t="shared" si="4"/>
        <v>15.93</v>
      </c>
      <c r="G22" s="47">
        <v>132</v>
      </c>
      <c r="H22" s="48">
        <v>22.29</v>
      </c>
      <c r="I22" s="49">
        <f t="shared" si="1"/>
        <v>16.886363636363637</v>
      </c>
      <c r="J22" s="56">
        <v>90</v>
      </c>
      <c r="K22" s="46">
        <f t="shared" si="3"/>
        <v>20.061</v>
      </c>
      <c r="L22" s="47">
        <v>132</v>
      </c>
      <c r="M22" s="51">
        <f>RANK(I22,I6:I23)</f>
        <v>6</v>
      </c>
      <c r="N22" s="52">
        <f>[1]осем!M23</f>
        <v>0</v>
      </c>
      <c r="O22" s="52">
        <v>10</v>
      </c>
      <c r="P22" s="52">
        <f>[1]осем!N23</f>
        <v>0</v>
      </c>
      <c r="Q22" s="52">
        <f>[1]осем!E23</f>
        <v>0</v>
      </c>
      <c r="R22" s="52">
        <v>4</v>
      </c>
      <c r="S22" s="52">
        <f>[1]осем!T23</f>
        <v>0</v>
      </c>
      <c r="T22" s="41">
        <v>105</v>
      </c>
      <c r="U22" s="41">
        <v>132</v>
      </c>
      <c r="V22" s="31" t="s">
        <v>60</v>
      </c>
      <c r="W22" s="54">
        <v>133</v>
      </c>
      <c r="X22" t="s">
        <v>61</v>
      </c>
    </row>
    <row r="23" spans="1:24" ht="40.049999999999997" customHeight="1" x14ac:dyDescent="0.35">
      <c r="A23" s="41">
        <v>18</v>
      </c>
      <c r="B23" s="55" t="s">
        <v>62</v>
      </c>
      <c r="C23" s="43">
        <v>8.5</v>
      </c>
      <c r="D23" s="44">
        <f t="shared" si="2"/>
        <v>13.076923076923078</v>
      </c>
      <c r="E23" s="45">
        <v>94</v>
      </c>
      <c r="F23" s="46">
        <f t="shared" si="4"/>
        <v>7.99</v>
      </c>
      <c r="G23" s="47">
        <v>65</v>
      </c>
      <c r="H23" s="48">
        <v>11.6</v>
      </c>
      <c r="I23" s="49">
        <f t="shared" si="1"/>
        <v>17.846153846153847</v>
      </c>
      <c r="J23" s="56">
        <v>96</v>
      </c>
      <c r="K23" s="46">
        <f t="shared" si="3"/>
        <v>11.135999999999999</v>
      </c>
      <c r="L23" s="47">
        <v>65</v>
      </c>
      <c r="M23" s="51">
        <f>RANK(I23,I6:I23)</f>
        <v>4</v>
      </c>
      <c r="N23" s="52">
        <f>[1]осем!M24</f>
        <v>0</v>
      </c>
      <c r="O23" s="52">
        <f>[1]осем!D24</f>
        <v>0</v>
      </c>
      <c r="P23" s="52">
        <f>[1]осем!N24</f>
        <v>0</v>
      </c>
      <c r="Q23" s="52">
        <f>[1]осем!E24</f>
        <v>0</v>
      </c>
      <c r="R23" s="52">
        <f>[1]осем!S24</f>
        <v>0</v>
      </c>
      <c r="S23" s="52">
        <f>[1]осем!T24</f>
        <v>0</v>
      </c>
      <c r="T23" s="41">
        <v>60</v>
      </c>
      <c r="U23" s="41">
        <v>65</v>
      </c>
      <c r="V23" s="31" t="s">
        <v>44</v>
      </c>
      <c r="W23" s="54">
        <v>183</v>
      </c>
      <c r="X23" t="s">
        <v>55</v>
      </c>
    </row>
    <row r="24" spans="1:24" ht="46.8" x14ac:dyDescent="0.35">
      <c r="A24" s="41"/>
      <c r="B24" s="63" t="s">
        <v>63</v>
      </c>
      <c r="C24" s="64">
        <f>SUM(C6:C23)</f>
        <v>1083.54</v>
      </c>
      <c r="D24" s="46">
        <f t="shared" si="2"/>
        <v>14.385820499203398</v>
      </c>
      <c r="E24" s="45">
        <f>F24/C24*100</f>
        <v>92.716927847610592</v>
      </c>
      <c r="F24" s="46">
        <f>SUM(F6:F23)</f>
        <v>1004.6249999999999</v>
      </c>
      <c r="G24" s="65">
        <f>SUM(G6:G23)</f>
        <v>7532</v>
      </c>
      <c r="H24" s="49">
        <f>SUM(H6:H23)</f>
        <v>1156.7799999999997</v>
      </c>
      <c r="I24" s="49">
        <f t="shared" si="1"/>
        <v>15.190807616546287</v>
      </c>
      <c r="J24" s="50">
        <f>K24/H24*100</f>
        <v>92.09207800964748</v>
      </c>
      <c r="K24" s="46">
        <f>SUM(K6:K23)</f>
        <v>1065.3027399999999</v>
      </c>
      <c r="L24" s="66">
        <f>SUM(L6:L23)</f>
        <v>7615</v>
      </c>
      <c r="M24" s="67"/>
      <c r="N24" s="68">
        <f t="shared" ref="N24:W24" si="5">SUM(N6:N23)</f>
        <v>0</v>
      </c>
      <c r="O24" s="68">
        <f t="shared" si="5"/>
        <v>39</v>
      </c>
      <c r="P24" s="68">
        <f t="shared" si="5"/>
        <v>0</v>
      </c>
      <c r="Q24" s="68">
        <f t="shared" si="5"/>
        <v>1</v>
      </c>
      <c r="R24" s="68">
        <f t="shared" si="5"/>
        <v>5</v>
      </c>
      <c r="S24" s="68">
        <f t="shared" si="5"/>
        <v>0</v>
      </c>
      <c r="T24" s="68">
        <f t="shared" si="5"/>
        <v>7356</v>
      </c>
      <c r="U24" s="68">
        <f t="shared" si="5"/>
        <v>7580</v>
      </c>
      <c r="V24" s="69"/>
      <c r="W24" s="70">
        <f t="shared" si="5"/>
        <v>11944</v>
      </c>
    </row>
    <row r="25" spans="1:24" ht="20.399999999999999" x14ac:dyDescent="0.35">
      <c r="A25" s="41"/>
      <c r="B25" s="71" t="s">
        <v>64</v>
      </c>
      <c r="C25" s="64">
        <v>161.5</v>
      </c>
      <c r="D25" s="46">
        <v>12.490332559938128</v>
      </c>
      <c r="E25" s="72"/>
      <c r="F25" s="72"/>
      <c r="G25" s="73">
        <v>1293</v>
      </c>
      <c r="H25" s="74">
        <v>194.66000000000005</v>
      </c>
      <c r="I25" s="49">
        <v>13.954121863799287</v>
      </c>
      <c r="J25" s="75"/>
      <c r="K25" s="75"/>
      <c r="L25" s="76">
        <v>1395</v>
      </c>
      <c r="M25" s="77"/>
      <c r="N25" s="77"/>
      <c r="O25" s="77"/>
      <c r="P25" s="77"/>
      <c r="Q25" s="77"/>
      <c r="R25" s="78"/>
      <c r="S25" s="78"/>
      <c r="T25" s="79">
        <v>1225</v>
      </c>
      <c r="U25" s="41">
        <v>1306</v>
      </c>
    </row>
    <row r="26" spans="1:24" ht="31.8" x14ac:dyDescent="0.35">
      <c r="A26" s="41"/>
      <c r="B26" s="80" t="s">
        <v>65</v>
      </c>
      <c r="C26" s="64">
        <v>1245.04</v>
      </c>
      <c r="D26" s="46">
        <v>14.108101983002832</v>
      </c>
      <c r="E26" s="72"/>
      <c r="F26" s="72"/>
      <c r="G26" s="73">
        <v>8825</v>
      </c>
      <c r="H26" s="49">
        <v>1351.4399999999998</v>
      </c>
      <c r="I26" s="49">
        <v>14.999334073251941</v>
      </c>
      <c r="J26" s="75"/>
      <c r="K26" s="75"/>
      <c r="L26" s="81">
        <v>9010</v>
      </c>
      <c r="M26" s="77"/>
      <c r="N26" s="77"/>
      <c r="O26" s="77"/>
      <c r="P26" s="77"/>
      <c r="Q26" s="77"/>
      <c r="R26" s="78"/>
      <c r="S26" s="78"/>
      <c r="T26" s="41">
        <v>8581</v>
      </c>
      <c r="U26" s="41">
        <v>8886</v>
      </c>
    </row>
    <row r="27" spans="1:24" ht="20.399999999999999" x14ac:dyDescent="0.35">
      <c r="K27" s="75"/>
      <c r="L27" s="75"/>
      <c r="M27" s="77"/>
      <c r="N27" s="77"/>
      <c r="O27" s="77"/>
      <c r="P27" s="77"/>
      <c r="Q27" s="77"/>
      <c r="R27" s="78"/>
      <c r="S27" s="78"/>
      <c r="T27" s="41">
        <v>2004</v>
      </c>
      <c r="U27" s="41">
        <v>1956</v>
      </c>
    </row>
    <row r="28" spans="1:24" x14ac:dyDescent="0.25">
      <c r="T28" s="41">
        <f>SUM(T26:T27)</f>
        <v>10585</v>
      </c>
      <c r="U28" s="41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2018-09-10T05:20:23Z</dcterms:created>
  <dcterms:modified xsi:type="dcterms:W3CDTF">2018-09-10T05:21:17Z</dcterms:modified>
</cp:coreProperties>
</file>