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31" sheetId="1" r:id="rId1"/>
  </sheets>
  <definedNames>
    <definedName name="_xlnm.Print_Area" localSheetId="0">'31'!$A$1:$U$26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U24" i="1"/>
  <c r="T24" i="1"/>
  <c r="S24" i="1"/>
  <c r="R24" i="1"/>
  <c r="Q24" i="1"/>
  <c r="P24" i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I24" i="1"/>
</calcChain>
</file>

<file path=xl/sharedStrings.xml><?xml version="1.0" encoding="utf-8"?>
<sst xmlns="http://schemas.openxmlformats.org/spreadsheetml/2006/main" count="64" uniqueCount="47">
  <si>
    <t>Оперативные сведения по надою молока на 31 июля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</si>
  <si>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</si>
  <si>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</si>
  <si>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</si>
  <si>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</si>
  <si>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</si>
  <si>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</si>
  <si>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</si>
  <si>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</si>
  <si>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</si>
  <si>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</si>
  <si>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</si>
  <si>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</si>
  <si>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</si>
  <si>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</si>
  <si>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</si>
  <si>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</si>
  <si>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</si>
  <si>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</si>
  <si>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</si>
  <si>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</si>
  <si>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</si>
  <si>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</si>
  <si>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</si>
  <si>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</si>
  <si>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</si>
  <si>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</si>
  <si>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</si>
  <si>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</si>
  <si>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</si>
  <si>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</si>
  <si>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</si>
  <si>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</si>
  <si>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</si>
  <si>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</si>
  <si>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</si>
  <si>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</si>
  <si>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</si>
  <si>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</si>
  <si>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</si>
  <si>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</si>
  <si>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</si>
  <si>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</si>
  <si>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</si>
  <si>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2016 г  7370 гол)</t>
  </si>
  <si>
    <t>КФХ (2016 г -поголовье 1205 гол)</t>
  </si>
  <si>
    <t>ВСЕГО ПО РАЙОНУ (поголовье 2016 г -8575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</si>
</sst>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b/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2" borderId="0" xfId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textRotation="180"/>
    </xf>
    <xf numFmtId="0" fontId="5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textRotation="180"/>
    </xf>
    <xf numFmtId="0" fontId="5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textRotation="180"/>
    </xf>
    <xf numFmtId="0" fontId="5" fillId="2" borderId="12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6" fillId="2" borderId="1" xfId="1" applyFont="1" applyFill="1" applyBorder="1" applyAlignment="1">
      <alignment horizontal="left"/>
    </xf>
    <xf numFmtId="2" fontId="4" fillId="2" borderId="4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2" fontId="8" fillId="2" borderId="1" xfId="1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1" fontId="10" fillId="2" borderId="1" xfId="1" applyNumberFormat="1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 wrapText="1"/>
    </xf>
    <xf numFmtId="0" fontId="12" fillId="2" borderId="1" xfId="1" applyFont="1" applyFill="1" applyBorder="1" applyAlignment="1">
      <alignment horizontal="center"/>
    </xf>
    <xf numFmtId="0" fontId="1" fillId="2" borderId="0" xfId="1" applyFill="1" applyAlignment="1"/>
    <xf numFmtId="0" fontId="1" fillId="2" borderId="0" xfId="1" applyFill="1"/>
    <xf numFmtId="0" fontId="6" fillId="2" borderId="1" xfId="1" applyFont="1" applyFill="1" applyBorder="1"/>
    <xf numFmtId="0" fontId="8" fillId="2" borderId="1" xfId="1" applyFont="1" applyFill="1" applyBorder="1" applyAlignment="1">
      <alignment horizontal="center"/>
    </xf>
    <xf numFmtId="0" fontId="6" fillId="2" borderId="1" xfId="1" applyFont="1" applyFill="1" applyBorder="1" applyAlignment="1"/>
    <xf numFmtId="164" fontId="11" fillId="2" borderId="1" xfId="1" applyNumberFormat="1" applyFont="1" applyFill="1" applyBorder="1" applyAlignment="1">
      <alignment horizontal="center"/>
    </xf>
    <xf numFmtId="0" fontId="12" fillId="2" borderId="1" xfId="1" applyFont="1" applyFill="1" applyBorder="1" applyAlignment="1">
      <alignment vertical="center" wrapText="1"/>
    </xf>
    <xf numFmtId="164" fontId="6" fillId="2" borderId="4" xfId="1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/>
    </xf>
    <xf numFmtId="1" fontId="7" fillId="2" borderId="2" xfId="1" applyNumberFormat="1" applyFont="1" applyFill="1" applyBorder="1" applyAlignment="1">
      <alignment horizontal="center"/>
    </xf>
    <xf numFmtId="164" fontId="13" fillId="2" borderId="1" xfId="1" applyNumberFormat="1" applyFont="1" applyFill="1" applyBorder="1" applyAlignment="1">
      <alignment horizontal="center"/>
    </xf>
    <xf numFmtId="1" fontId="13" fillId="2" borderId="1" xfId="1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left" wrapText="1"/>
    </xf>
    <xf numFmtId="164" fontId="4" fillId="2" borderId="4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1" fontId="16" fillId="2" borderId="0" xfId="1" applyNumberFormat="1" applyFont="1" applyFill="1" applyBorder="1" applyAlignment="1">
      <alignment horizontal="center"/>
    </xf>
    <xf numFmtId="164" fontId="8" fillId="2" borderId="12" xfId="1" applyNumberFormat="1" applyFont="1" applyFill="1" applyBorder="1" applyAlignment="1">
      <alignment horizontal="center"/>
    </xf>
    <xf numFmtId="0" fontId="17" fillId="2" borderId="0" xfId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" xfId="1" applyNumberFormat="1" applyFill="1" applyBorder="1" applyAlignment="1">
      <alignment horizontal="center"/>
    </xf>
    <xf numFmtId="0" fontId="19" fillId="2" borderId="1" xfId="1" applyFont="1" applyFill="1" applyBorder="1" applyAlignment="1">
      <alignment wrapText="1"/>
    </xf>
    <xf numFmtId="1" fontId="18" fillId="2" borderId="0" xfId="1" applyNumberFormat="1" applyFont="1" applyFill="1" applyBorder="1" applyAlignment="1">
      <alignment horizontal="center"/>
    </xf>
    <xf numFmtId="0" fontId="1" fillId="2" borderId="0" xfId="1" applyFont="1" applyFill="1"/>
    <xf numFmtId="0" fontId="20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7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X28"/>
  <sheetViews>
    <sheetView tabSelected="1" view="pageBreakPreview" zoomScale="59" zoomScaleNormal="50" zoomScaleSheetLayoutView="59" workbookViewId="0">
      <selection activeCell="Y1" sqref="Y1"/>
    </sheetView>
  </sheetViews>
  <sheetFormatPr defaultRowHeight="20.399999999999999" x14ac:dyDescent="0.35"/>
  <cols>
    <col min="1" max="1" width="4.88671875" style="1" customWidth="1"/>
    <col min="2" max="2" width="35.33203125" style="78" customWidth="1"/>
    <col min="3" max="3" width="10.5546875" style="79" customWidth="1"/>
    <col min="4" max="4" width="7.109375" style="79" customWidth="1"/>
    <col min="5" max="5" width="6.88671875" style="79" customWidth="1"/>
    <col min="6" max="6" width="9.77734375" style="79" customWidth="1"/>
    <col min="7" max="7" width="6.5546875" style="79" customWidth="1"/>
    <col min="8" max="8" width="12.109375" style="80" customWidth="1"/>
    <col min="9" max="9" width="8.33203125" style="81" customWidth="1"/>
    <col min="10" max="10" width="7.21875" style="81" customWidth="1"/>
    <col min="11" max="11" width="9.77734375" style="81" customWidth="1"/>
    <col min="12" max="12" width="6.5546875" style="81" customWidth="1"/>
    <col min="13" max="13" width="4.5546875" style="1" customWidth="1"/>
    <col min="14" max="14" width="7.77734375" style="82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4" hidden="1" customWidth="1"/>
    <col min="25" max="25" width="8.88671875" style="4" customWidth="1"/>
    <col min="26" max="16384" width="8.88671875" style="4"/>
  </cols>
  <sheetData>
    <row r="1" spans="1:23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3" s="20" customFormat="1" ht="12.75" customHeight="1" x14ac:dyDescent="0.3">
      <c r="A3" s="5" t="s">
        <v>1</v>
      </c>
      <c r="B3" s="6" t="s">
        <v>2</v>
      </c>
      <c r="C3" s="7" t="s">
        <v>3</v>
      </c>
      <c r="D3" s="8"/>
      <c r="E3" s="8"/>
      <c r="F3" s="8"/>
      <c r="G3" s="9"/>
      <c r="H3" s="10" t="s">
        <v>4</v>
      </c>
      <c r="I3" s="11"/>
      <c r="J3" s="11"/>
      <c r="K3" s="11"/>
      <c r="L3" s="12"/>
      <c r="M3" s="13" t="s">
        <v>5</v>
      </c>
      <c r="N3" s="14" t="s">
        <v>6</v>
      </c>
      <c r="O3" s="15" t="s">
        <v>7</v>
      </c>
      <c r="P3" s="16" t="s">
        <v>8</v>
      </c>
      <c r="Q3" s="16"/>
      <c r="R3" s="16"/>
      <c r="S3" s="16"/>
      <c r="T3" s="17" t="s">
        <v>9</v>
      </c>
      <c r="U3" s="17"/>
      <c r="V3" s="18" t="s">
        <v>10</v>
      </c>
      <c r="W3" s="19"/>
    </row>
    <row r="4" spans="1:23" s="20" customFormat="1" ht="16.2" customHeight="1" x14ac:dyDescent="0.3">
      <c r="A4" s="5"/>
      <c r="B4" s="6"/>
      <c r="C4" s="21" t="s">
        <v>11</v>
      </c>
      <c r="D4" s="22" t="s">
        <v>12</v>
      </c>
      <c r="E4" s="22" t="s">
        <v>13</v>
      </c>
      <c r="F4" s="22" t="s">
        <v>14</v>
      </c>
      <c r="G4" s="15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3"/>
      <c r="N4" s="24"/>
      <c r="O4" s="25"/>
      <c r="P4" s="16" t="s">
        <v>16</v>
      </c>
      <c r="Q4" s="16"/>
      <c r="R4" s="16" t="s">
        <v>17</v>
      </c>
      <c r="S4" s="16"/>
      <c r="T4" s="17"/>
      <c r="U4" s="17"/>
      <c r="V4" s="26"/>
      <c r="W4" s="27"/>
    </row>
    <row r="5" spans="1:23" s="20" customFormat="1" ht="29.4" customHeight="1" x14ac:dyDescent="0.3">
      <c r="A5" s="5"/>
      <c r="B5" s="6"/>
      <c r="C5" s="21"/>
      <c r="D5" s="22"/>
      <c r="E5" s="22"/>
      <c r="F5" s="22"/>
      <c r="G5" s="28"/>
      <c r="H5" s="22"/>
      <c r="I5" s="22"/>
      <c r="J5" s="22"/>
      <c r="K5" s="22"/>
      <c r="L5" s="22"/>
      <c r="M5" s="29"/>
      <c r="N5" s="30"/>
      <c r="O5" s="28"/>
      <c r="P5" s="31" t="s">
        <v>18</v>
      </c>
      <c r="Q5" s="32" t="s">
        <v>19</v>
      </c>
      <c r="R5" s="31" t="s">
        <v>20</v>
      </c>
      <c r="S5" s="32" t="s">
        <v>19</v>
      </c>
      <c r="T5" s="33" t="s">
        <v>18</v>
      </c>
      <c r="U5" s="34" t="s">
        <v>19</v>
      </c>
      <c r="V5" s="31">
        <v>2016</v>
      </c>
      <c r="W5" s="31">
        <v>2017</v>
      </c>
    </row>
    <row r="6" spans="1:23" s="48" customFormat="1" ht="45" customHeight="1" x14ac:dyDescent="0.35">
      <c r="A6" s="35">
        <v>1</v>
      </c>
      <c r="B6" s="36" t="s">
        <v>21</v>
      </c>
      <c r="C6" s="37">
        <v>183.12</v>
      </c>
      <c r="D6" s="38">
        <f t="shared" ref="D6:D24" si="0">C6/G6*100</f>
        <v>14.887804878048779</v>
      </c>
      <c r="E6" s="39">
        <v>94</v>
      </c>
      <c r="F6" s="38">
        <f t="shared" ref="F6:F7" si="1">C6*E6/100</f>
        <v>172.13279999999997</v>
      </c>
      <c r="G6" s="40">
        <v>1230</v>
      </c>
      <c r="H6" s="41">
        <v>176.2</v>
      </c>
      <c r="I6" s="42">
        <f t="shared" ref="I6:I24" si="2">H6/L6*100</f>
        <v>14.325203252032519</v>
      </c>
      <c r="J6" s="43">
        <v>93</v>
      </c>
      <c r="K6" s="38">
        <f t="shared" ref="K6:K23" si="3">H6*J6/100</f>
        <v>163.86599999999999</v>
      </c>
      <c r="L6" s="40">
        <v>1230</v>
      </c>
      <c r="M6" s="44">
        <f>RANK(I6,I6:I23)</f>
        <v>12</v>
      </c>
      <c r="N6" s="45">
        <v>1495</v>
      </c>
      <c r="O6" s="46"/>
      <c r="P6" s="47">
        <v>792</v>
      </c>
      <c r="Q6" s="47">
        <v>69</v>
      </c>
      <c r="R6" s="47">
        <v>210</v>
      </c>
      <c r="S6" s="47">
        <v>70</v>
      </c>
      <c r="T6" s="47">
        <v>645</v>
      </c>
      <c r="U6" s="47">
        <v>91</v>
      </c>
      <c r="V6" s="35">
        <v>1230</v>
      </c>
      <c r="W6" s="35">
        <v>1230</v>
      </c>
    </row>
    <row r="7" spans="1:23" s="49" customFormat="1" ht="45" customHeight="1" x14ac:dyDescent="0.35">
      <c r="A7" s="35">
        <v>2</v>
      </c>
      <c r="B7" s="36" t="s">
        <v>22</v>
      </c>
      <c r="C7" s="37">
        <v>82.32</v>
      </c>
      <c r="D7" s="38">
        <f t="shared" si="0"/>
        <v>12.762790697674417</v>
      </c>
      <c r="E7" s="39">
        <v>90</v>
      </c>
      <c r="F7" s="38">
        <f t="shared" si="1"/>
        <v>74.087999999999994</v>
      </c>
      <c r="G7" s="40">
        <v>645</v>
      </c>
      <c r="H7" s="41">
        <v>88</v>
      </c>
      <c r="I7" s="42">
        <f t="shared" si="2"/>
        <v>13.643410852713178</v>
      </c>
      <c r="J7" s="43">
        <v>91</v>
      </c>
      <c r="K7" s="38">
        <f t="shared" si="3"/>
        <v>80.08</v>
      </c>
      <c r="L7" s="40">
        <v>645</v>
      </c>
      <c r="M7" s="44">
        <f>RANK(I7,I6:I23)</f>
        <v>16</v>
      </c>
      <c r="N7" s="45">
        <v>297</v>
      </c>
      <c r="O7" s="46"/>
      <c r="P7" s="47">
        <v>356</v>
      </c>
      <c r="Q7" s="47">
        <v>35</v>
      </c>
      <c r="R7" s="47">
        <v>103</v>
      </c>
      <c r="S7" s="47">
        <v>3</v>
      </c>
      <c r="T7" s="47">
        <v>331</v>
      </c>
      <c r="U7" s="47">
        <v>60</v>
      </c>
      <c r="V7" s="35">
        <v>645</v>
      </c>
      <c r="W7" s="35">
        <v>645</v>
      </c>
    </row>
    <row r="8" spans="1:23" s="49" customFormat="1" ht="45" customHeight="1" x14ac:dyDescent="0.35">
      <c r="A8" s="35">
        <v>3</v>
      </c>
      <c r="B8" s="50" t="s">
        <v>23</v>
      </c>
      <c r="C8" s="37">
        <v>145.6</v>
      </c>
      <c r="D8" s="38">
        <f t="shared" si="0"/>
        <v>18.2</v>
      </c>
      <c r="E8" s="39">
        <v>96</v>
      </c>
      <c r="F8" s="38">
        <f>C8*E8/100</f>
        <v>139.77599999999998</v>
      </c>
      <c r="G8" s="40">
        <v>800</v>
      </c>
      <c r="H8" s="41">
        <v>144.4</v>
      </c>
      <c r="I8" s="42">
        <f t="shared" si="2"/>
        <v>18.05</v>
      </c>
      <c r="J8" s="51">
        <v>96</v>
      </c>
      <c r="K8" s="38">
        <f t="shared" si="3"/>
        <v>138.62400000000002</v>
      </c>
      <c r="L8" s="40">
        <v>800</v>
      </c>
      <c r="M8" s="44">
        <f>RANK(I8,I6:I23)</f>
        <v>3</v>
      </c>
      <c r="N8" s="45">
        <v>460</v>
      </c>
      <c r="O8" s="46" t="s">
        <v>24</v>
      </c>
      <c r="P8" s="47">
        <v>456</v>
      </c>
      <c r="Q8" s="47">
        <v>19</v>
      </c>
      <c r="R8" s="47">
        <v>155</v>
      </c>
      <c r="S8" s="47">
        <v>5</v>
      </c>
      <c r="T8" s="47">
        <v>353</v>
      </c>
      <c r="U8" s="47">
        <v>27</v>
      </c>
      <c r="V8" s="35">
        <v>800</v>
      </c>
      <c r="W8" s="35">
        <v>800</v>
      </c>
    </row>
    <row r="9" spans="1:23" s="49" customFormat="1" ht="45" customHeight="1" x14ac:dyDescent="0.35">
      <c r="A9" s="35">
        <v>4</v>
      </c>
      <c r="B9" s="52" t="s">
        <v>25</v>
      </c>
      <c r="C9" s="37">
        <v>30.04</v>
      </c>
      <c r="D9" s="38">
        <f t="shared" si="0"/>
        <v>11.780392156862744</v>
      </c>
      <c r="E9" s="39">
        <v>98</v>
      </c>
      <c r="F9" s="38">
        <f t="shared" ref="F9:F23" si="4">C9*E9/100</f>
        <v>29.4392</v>
      </c>
      <c r="G9" s="40">
        <v>255</v>
      </c>
      <c r="H9" s="41">
        <v>36.65</v>
      </c>
      <c r="I9" s="42">
        <f t="shared" si="2"/>
        <v>12.298657718120804</v>
      </c>
      <c r="J9" s="43">
        <v>87.4</v>
      </c>
      <c r="K9" s="38">
        <f t="shared" si="3"/>
        <v>32.0321</v>
      </c>
      <c r="L9" s="40">
        <v>298</v>
      </c>
      <c r="M9" s="44">
        <f>RANK(I9,I6:I23)</f>
        <v>18</v>
      </c>
      <c r="N9" s="45">
        <v>208</v>
      </c>
      <c r="O9" s="46" t="s">
        <v>24</v>
      </c>
      <c r="P9" s="47">
        <v>172</v>
      </c>
      <c r="Q9" s="47">
        <v>20</v>
      </c>
      <c r="R9" s="47">
        <v>56</v>
      </c>
      <c r="S9" s="47">
        <v>0</v>
      </c>
      <c r="T9" s="47">
        <v>199</v>
      </c>
      <c r="U9" s="47">
        <v>8</v>
      </c>
      <c r="V9" s="35">
        <v>255</v>
      </c>
      <c r="W9" s="35">
        <v>298</v>
      </c>
    </row>
    <row r="10" spans="1:23" s="49" customFormat="1" ht="45" customHeight="1" x14ac:dyDescent="0.35">
      <c r="A10" s="35">
        <v>5</v>
      </c>
      <c r="B10" s="50" t="s">
        <v>26</v>
      </c>
      <c r="C10" s="37">
        <v>81.94</v>
      </c>
      <c r="D10" s="38">
        <f t="shared" si="0"/>
        <v>18.20888888888889</v>
      </c>
      <c r="E10" s="39">
        <v>92</v>
      </c>
      <c r="F10" s="38">
        <f t="shared" si="4"/>
        <v>75.384799999999998</v>
      </c>
      <c r="G10" s="40">
        <v>450</v>
      </c>
      <c r="H10" s="41">
        <v>78.239999999999995</v>
      </c>
      <c r="I10" s="42">
        <f t="shared" si="2"/>
        <v>14.199637023593464</v>
      </c>
      <c r="J10" s="51">
        <v>93</v>
      </c>
      <c r="K10" s="38">
        <f t="shared" si="3"/>
        <v>72.763199999999998</v>
      </c>
      <c r="L10" s="40">
        <v>551</v>
      </c>
      <c r="M10" s="44">
        <f>RANK(I10,I6:I23)</f>
        <v>13</v>
      </c>
      <c r="N10" s="45">
        <v>1010</v>
      </c>
      <c r="O10" s="46" t="s">
        <v>27</v>
      </c>
      <c r="P10" s="47">
        <v>291</v>
      </c>
      <c r="Q10" s="47">
        <v>23</v>
      </c>
      <c r="R10" s="47">
        <v>127</v>
      </c>
      <c r="S10" s="47">
        <v>20</v>
      </c>
      <c r="T10" s="47">
        <v>264</v>
      </c>
      <c r="U10" s="47">
        <v>0</v>
      </c>
      <c r="V10" s="35">
        <v>450</v>
      </c>
      <c r="W10" s="35">
        <v>551</v>
      </c>
    </row>
    <row r="11" spans="1:23" s="49" customFormat="1" ht="45" customHeight="1" x14ac:dyDescent="0.35">
      <c r="A11" s="35">
        <v>6</v>
      </c>
      <c r="B11" s="50" t="s">
        <v>28</v>
      </c>
      <c r="C11" s="37">
        <v>45.6</v>
      </c>
      <c r="D11" s="38">
        <f t="shared" si="0"/>
        <v>12.737430167597767</v>
      </c>
      <c r="E11" s="39">
        <v>88</v>
      </c>
      <c r="F11" s="38">
        <f t="shared" si="4"/>
        <v>40.128</v>
      </c>
      <c r="G11" s="40">
        <v>358</v>
      </c>
      <c r="H11" s="41">
        <v>58.3</v>
      </c>
      <c r="I11" s="42">
        <f t="shared" si="2"/>
        <v>16.284916201117316</v>
      </c>
      <c r="J11" s="43">
        <v>90</v>
      </c>
      <c r="K11" s="38">
        <f t="shared" si="3"/>
        <v>52.47</v>
      </c>
      <c r="L11" s="40">
        <v>358</v>
      </c>
      <c r="M11" s="44">
        <f>RANK(I11,I6:I23)</f>
        <v>5</v>
      </c>
      <c r="N11" s="45">
        <v>286</v>
      </c>
      <c r="O11" s="46" t="s">
        <v>29</v>
      </c>
      <c r="P11" s="47">
        <v>157</v>
      </c>
      <c r="Q11" s="47">
        <v>15</v>
      </c>
      <c r="R11" s="47">
        <v>85</v>
      </c>
      <c r="S11" s="47">
        <v>9</v>
      </c>
      <c r="T11" s="47">
        <v>176</v>
      </c>
      <c r="U11" s="47">
        <v>48</v>
      </c>
      <c r="V11" s="35">
        <v>358</v>
      </c>
      <c r="W11" s="35">
        <v>358</v>
      </c>
    </row>
    <row r="12" spans="1:23" s="49" customFormat="1" ht="45" customHeight="1" x14ac:dyDescent="0.35">
      <c r="A12" s="35">
        <v>7</v>
      </c>
      <c r="B12" s="50" t="s">
        <v>30</v>
      </c>
      <c r="C12" s="37">
        <v>41.4</v>
      </c>
      <c r="D12" s="38">
        <f t="shared" si="0"/>
        <v>18</v>
      </c>
      <c r="E12" s="39">
        <v>99</v>
      </c>
      <c r="F12" s="38">
        <f t="shared" si="4"/>
        <v>40.985999999999997</v>
      </c>
      <c r="G12" s="40">
        <v>230</v>
      </c>
      <c r="H12" s="41">
        <v>41</v>
      </c>
      <c r="I12" s="42">
        <f t="shared" si="2"/>
        <v>18.222222222222221</v>
      </c>
      <c r="J12" s="51">
        <v>98.5</v>
      </c>
      <c r="K12" s="38">
        <f t="shared" si="3"/>
        <v>40.384999999999998</v>
      </c>
      <c r="L12" s="40">
        <v>225</v>
      </c>
      <c r="M12" s="44">
        <f>RANK(I12,I6:I23)</f>
        <v>2</v>
      </c>
      <c r="N12" s="45">
        <v>600</v>
      </c>
      <c r="O12" s="46" t="s">
        <v>27</v>
      </c>
      <c r="P12" s="47">
        <v>135</v>
      </c>
      <c r="Q12" s="47">
        <v>13</v>
      </c>
      <c r="R12" s="47">
        <v>21</v>
      </c>
      <c r="S12" s="47">
        <v>5</v>
      </c>
      <c r="T12" s="47">
        <v>121</v>
      </c>
      <c r="U12" s="47">
        <v>5</v>
      </c>
      <c r="V12" s="35">
        <v>230</v>
      </c>
      <c r="W12" s="35">
        <v>225</v>
      </c>
    </row>
    <row r="13" spans="1:23" s="49" customFormat="1" ht="45" customHeight="1" x14ac:dyDescent="0.35">
      <c r="A13" s="35">
        <v>8</v>
      </c>
      <c r="B13" s="50" t="s">
        <v>31</v>
      </c>
      <c r="C13" s="37">
        <v>110.59</v>
      </c>
      <c r="D13" s="38">
        <f t="shared" si="0"/>
        <v>15.798571428571428</v>
      </c>
      <c r="E13" s="39">
        <v>91</v>
      </c>
      <c r="F13" s="38">
        <f t="shared" si="4"/>
        <v>100.63690000000001</v>
      </c>
      <c r="G13" s="40">
        <v>700</v>
      </c>
      <c r="H13" s="41">
        <v>108.5</v>
      </c>
      <c r="I13" s="42">
        <f t="shared" si="2"/>
        <v>15.5</v>
      </c>
      <c r="J13" s="51">
        <v>91</v>
      </c>
      <c r="K13" s="38">
        <f t="shared" si="3"/>
        <v>98.734999999999999</v>
      </c>
      <c r="L13" s="40">
        <v>700</v>
      </c>
      <c r="M13" s="44">
        <f>RANK(I13,I6:I23)</f>
        <v>8</v>
      </c>
      <c r="N13" s="45">
        <v>833</v>
      </c>
      <c r="O13" s="46" t="s">
        <v>32</v>
      </c>
      <c r="P13" s="47">
        <v>308</v>
      </c>
      <c r="Q13" s="47">
        <v>27</v>
      </c>
      <c r="R13" s="47">
        <v>239</v>
      </c>
      <c r="S13" s="47">
        <v>13</v>
      </c>
      <c r="T13" s="47">
        <v>492</v>
      </c>
      <c r="U13" s="47">
        <v>67</v>
      </c>
      <c r="V13" s="35">
        <v>700</v>
      </c>
      <c r="W13" s="35">
        <v>700</v>
      </c>
    </row>
    <row r="14" spans="1:23" s="49" customFormat="1" ht="45" customHeight="1" x14ac:dyDescent="0.35">
      <c r="A14" s="35">
        <v>9</v>
      </c>
      <c r="B14" s="50" t="s">
        <v>33</v>
      </c>
      <c r="C14" s="37">
        <v>38</v>
      </c>
      <c r="D14" s="38">
        <f t="shared" si="0"/>
        <v>15.2</v>
      </c>
      <c r="E14" s="39">
        <v>91</v>
      </c>
      <c r="F14" s="38">
        <f t="shared" si="4"/>
        <v>34.58</v>
      </c>
      <c r="G14" s="40">
        <v>250</v>
      </c>
      <c r="H14" s="41">
        <v>40</v>
      </c>
      <c r="I14" s="42">
        <f t="shared" si="2"/>
        <v>16</v>
      </c>
      <c r="J14" s="51">
        <v>91</v>
      </c>
      <c r="K14" s="38">
        <f t="shared" si="3"/>
        <v>36.4</v>
      </c>
      <c r="L14" s="40">
        <v>250</v>
      </c>
      <c r="M14" s="44">
        <f>RANK(I14,I6:I23)</f>
        <v>6</v>
      </c>
      <c r="N14" s="45">
        <v>490</v>
      </c>
      <c r="O14" s="53" t="s">
        <v>32</v>
      </c>
      <c r="P14" s="47">
        <v>124</v>
      </c>
      <c r="Q14" s="47">
        <v>15</v>
      </c>
      <c r="R14" s="47">
        <v>24</v>
      </c>
      <c r="S14" s="47">
        <v>0</v>
      </c>
      <c r="T14" s="47">
        <v>98</v>
      </c>
      <c r="U14" s="47">
        <v>5</v>
      </c>
      <c r="V14" s="35">
        <v>250</v>
      </c>
      <c r="W14" s="35">
        <v>250</v>
      </c>
    </row>
    <row r="15" spans="1:23" s="49" customFormat="1" ht="45" customHeight="1" x14ac:dyDescent="0.35">
      <c r="A15" s="35">
        <v>10</v>
      </c>
      <c r="B15" s="50" t="s">
        <v>34</v>
      </c>
      <c r="C15" s="37">
        <v>54</v>
      </c>
      <c r="D15" s="38">
        <f t="shared" si="0"/>
        <v>17.704918032786885</v>
      </c>
      <c r="E15" s="39">
        <v>93</v>
      </c>
      <c r="F15" s="38">
        <f t="shared" si="4"/>
        <v>50.22</v>
      </c>
      <c r="G15" s="40">
        <v>305</v>
      </c>
      <c r="H15" s="41">
        <v>47.39</v>
      </c>
      <c r="I15" s="42">
        <f t="shared" si="2"/>
        <v>15.537704918032787</v>
      </c>
      <c r="J15" s="51">
        <v>90.8</v>
      </c>
      <c r="K15" s="38">
        <f t="shared" si="3"/>
        <v>43.030119999999997</v>
      </c>
      <c r="L15" s="40">
        <v>305</v>
      </c>
      <c r="M15" s="44">
        <f>RANK(I15,I6:I23)</f>
        <v>7</v>
      </c>
      <c r="N15" s="45">
        <v>487</v>
      </c>
      <c r="O15" s="46" t="s">
        <v>32</v>
      </c>
      <c r="P15" s="47">
        <v>113</v>
      </c>
      <c r="Q15" s="47">
        <v>13</v>
      </c>
      <c r="R15" s="47">
        <v>20</v>
      </c>
      <c r="S15" s="47">
        <v>2</v>
      </c>
      <c r="T15" s="47">
        <v>221</v>
      </c>
      <c r="U15" s="47">
        <v>20</v>
      </c>
      <c r="V15" s="35">
        <v>305</v>
      </c>
      <c r="W15" s="35">
        <v>305</v>
      </c>
    </row>
    <row r="16" spans="1:23" s="49" customFormat="1" ht="45" customHeight="1" x14ac:dyDescent="0.35">
      <c r="A16" s="35">
        <v>11</v>
      </c>
      <c r="B16" s="50" t="s">
        <v>35</v>
      </c>
      <c r="C16" s="37">
        <v>74.459999999999994</v>
      </c>
      <c r="D16" s="38">
        <f t="shared" si="0"/>
        <v>16.18695652173913</v>
      </c>
      <c r="E16" s="39">
        <v>95</v>
      </c>
      <c r="F16" s="38">
        <f t="shared" si="4"/>
        <v>70.736999999999995</v>
      </c>
      <c r="G16" s="40">
        <v>460</v>
      </c>
      <c r="H16" s="41">
        <v>76.16</v>
      </c>
      <c r="I16" s="42">
        <f t="shared" si="2"/>
        <v>16.556521739130435</v>
      </c>
      <c r="J16" s="51">
        <v>95</v>
      </c>
      <c r="K16" s="38">
        <f t="shared" si="3"/>
        <v>72.352000000000004</v>
      </c>
      <c r="L16" s="40">
        <v>460</v>
      </c>
      <c r="M16" s="44">
        <f>RANK(I16,I6:I23)</f>
        <v>4</v>
      </c>
      <c r="N16" s="45">
        <v>668</v>
      </c>
      <c r="O16" s="53" t="s">
        <v>27</v>
      </c>
      <c r="P16" s="47">
        <v>310</v>
      </c>
      <c r="Q16" s="47">
        <v>22</v>
      </c>
      <c r="R16" s="47">
        <v>82</v>
      </c>
      <c r="S16" s="47">
        <v>0</v>
      </c>
      <c r="T16" s="47">
        <v>189</v>
      </c>
      <c r="U16" s="47">
        <v>36</v>
      </c>
      <c r="V16" s="35">
        <v>460</v>
      </c>
      <c r="W16" s="35">
        <v>460</v>
      </c>
    </row>
    <row r="17" spans="1:23" s="49" customFormat="1" ht="45" customHeight="1" x14ac:dyDescent="0.35">
      <c r="A17" s="35">
        <v>12</v>
      </c>
      <c r="B17" s="50" t="s">
        <v>36</v>
      </c>
      <c r="C17" s="37">
        <v>107.89</v>
      </c>
      <c r="D17" s="38">
        <f t="shared" si="0"/>
        <v>16.857812499999998</v>
      </c>
      <c r="E17" s="39">
        <v>93</v>
      </c>
      <c r="F17" s="38">
        <f t="shared" si="4"/>
        <v>100.3377</v>
      </c>
      <c r="G17" s="40">
        <v>640</v>
      </c>
      <c r="H17" s="41">
        <v>106</v>
      </c>
      <c r="I17" s="42">
        <f t="shared" si="2"/>
        <v>15.056818181818182</v>
      </c>
      <c r="J17" s="51">
        <v>93</v>
      </c>
      <c r="K17" s="38">
        <f t="shared" si="3"/>
        <v>98.58</v>
      </c>
      <c r="L17" s="40">
        <v>704</v>
      </c>
      <c r="M17" s="44">
        <f>RANK(I17,I6:I23)</f>
        <v>10</v>
      </c>
      <c r="N17" s="45">
        <v>615</v>
      </c>
      <c r="O17" s="46" t="s">
        <v>27</v>
      </c>
      <c r="P17" s="47">
        <v>321</v>
      </c>
      <c r="Q17" s="47">
        <v>22</v>
      </c>
      <c r="R17" s="47">
        <v>104</v>
      </c>
      <c r="S17" s="47">
        <v>7</v>
      </c>
      <c r="T17" s="47">
        <v>305</v>
      </c>
      <c r="U17" s="47">
        <v>18</v>
      </c>
      <c r="V17" s="35">
        <v>640</v>
      </c>
      <c r="W17" s="35">
        <v>704</v>
      </c>
    </row>
    <row r="18" spans="1:23" s="49" customFormat="1" ht="45" customHeight="1" x14ac:dyDescent="0.35">
      <c r="A18" s="35">
        <v>13</v>
      </c>
      <c r="B18" s="50" t="s">
        <v>37</v>
      </c>
      <c r="C18" s="37">
        <v>28</v>
      </c>
      <c r="D18" s="38">
        <f t="shared" si="0"/>
        <v>21.53846153846154</v>
      </c>
      <c r="E18" s="39">
        <v>88</v>
      </c>
      <c r="F18" s="38">
        <f t="shared" si="4"/>
        <v>24.64</v>
      </c>
      <c r="G18" s="40">
        <v>130</v>
      </c>
      <c r="H18" s="41">
        <v>26</v>
      </c>
      <c r="I18" s="42">
        <f t="shared" si="2"/>
        <v>22.608695652173914</v>
      </c>
      <c r="J18" s="51">
        <v>89</v>
      </c>
      <c r="K18" s="38">
        <f t="shared" si="3"/>
        <v>23.14</v>
      </c>
      <c r="L18" s="40">
        <v>115</v>
      </c>
      <c r="M18" s="44">
        <f>RANK(I18,I6:I23)</f>
        <v>1</v>
      </c>
      <c r="N18" s="45">
        <v>212</v>
      </c>
      <c r="O18" s="46" t="s">
        <v>27</v>
      </c>
      <c r="P18" s="47">
        <v>73</v>
      </c>
      <c r="Q18" s="47">
        <v>18</v>
      </c>
      <c r="R18" s="47">
        <v>35</v>
      </c>
      <c r="S18" s="47">
        <v>0</v>
      </c>
      <c r="T18" s="47">
        <v>122</v>
      </c>
      <c r="U18" s="47">
        <v>11</v>
      </c>
      <c r="V18" s="35">
        <v>130</v>
      </c>
      <c r="W18" s="35">
        <v>115</v>
      </c>
    </row>
    <row r="19" spans="1:23" s="49" customFormat="1" ht="45" customHeight="1" x14ac:dyDescent="0.35">
      <c r="A19" s="35">
        <v>14</v>
      </c>
      <c r="B19" s="50" t="s">
        <v>38</v>
      </c>
      <c r="C19" s="37">
        <v>41</v>
      </c>
      <c r="D19" s="38">
        <f t="shared" si="0"/>
        <v>13.666666666666666</v>
      </c>
      <c r="E19" s="39">
        <v>95</v>
      </c>
      <c r="F19" s="38">
        <f t="shared" si="4"/>
        <v>38.950000000000003</v>
      </c>
      <c r="G19" s="40">
        <v>300</v>
      </c>
      <c r="H19" s="41">
        <v>41</v>
      </c>
      <c r="I19" s="42">
        <f t="shared" si="2"/>
        <v>13.666666666666666</v>
      </c>
      <c r="J19" s="51">
        <v>93</v>
      </c>
      <c r="K19" s="38">
        <f t="shared" si="3"/>
        <v>38.130000000000003</v>
      </c>
      <c r="L19" s="40">
        <v>300</v>
      </c>
      <c r="M19" s="44">
        <f>RANK(I19,I6:I23)</f>
        <v>15</v>
      </c>
      <c r="N19" s="45"/>
      <c r="O19" s="46"/>
      <c r="P19" s="47">
        <v>121</v>
      </c>
      <c r="Q19" s="47">
        <v>15</v>
      </c>
      <c r="R19" s="47">
        <v>69</v>
      </c>
      <c r="S19" s="47">
        <v>7</v>
      </c>
      <c r="T19" s="47">
        <v>184</v>
      </c>
      <c r="U19" s="47">
        <v>10</v>
      </c>
      <c r="V19" s="35">
        <v>300</v>
      </c>
      <c r="W19" s="35">
        <v>300</v>
      </c>
    </row>
    <row r="20" spans="1:23" s="49" customFormat="1" ht="45" customHeight="1" x14ac:dyDescent="0.35">
      <c r="A20" s="35">
        <v>15</v>
      </c>
      <c r="B20" s="50" t="s">
        <v>39</v>
      </c>
      <c r="C20" s="37">
        <v>17.5</v>
      </c>
      <c r="D20" s="38">
        <f t="shared" si="0"/>
        <v>15.909090909090908</v>
      </c>
      <c r="E20" s="39">
        <v>90</v>
      </c>
      <c r="F20" s="38">
        <f t="shared" si="4"/>
        <v>15.75</v>
      </c>
      <c r="G20" s="40">
        <v>110</v>
      </c>
      <c r="H20" s="41">
        <v>19</v>
      </c>
      <c r="I20" s="42">
        <f t="shared" si="2"/>
        <v>13.194444444444445</v>
      </c>
      <c r="J20" s="51">
        <v>90</v>
      </c>
      <c r="K20" s="38">
        <f t="shared" si="3"/>
        <v>17.100000000000001</v>
      </c>
      <c r="L20" s="40">
        <v>144</v>
      </c>
      <c r="M20" s="44">
        <f>RANK(I20,I6:I23)</f>
        <v>17</v>
      </c>
      <c r="N20" s="45">
        <v>116</v>
      </c>
      <c r="O20" s="46" t="s">
        <v>27</v>
      </c>
      <c r="P20" s="47">
        <v>86</v>
      </c>
      <c r="Q20" s="47">
        <v>8</v>
      </c>
      <c r="R20" s="47">
        <v>10</v>
      </c>
      <c r="S20" s="47">
        <v>0</v>
      </c>
      <c r="T20" s="47">
        <v>136</v>
      </c>
      <c r="U20" s="47">
        <v>1</v>
      </c>
      <c r="V20" s="35">
        <v>110</v>
      </c>
      <c r="W20" s="35">
        <v>144</v>
      </c>
    </row>
    <row r="21" spans="1:23" s="49" customFormat="1" ht="45" customHeight="1" x14ac:dyDescent="0.35">
      <c r="A21" s="35">
        <v>16</v>
      </c>
      <c r="B21" s="50" t="s">
        <v>40</v>
      </c>
      <c r="C21" s="37">
        <v>50</v>
      </c>
      <c r="D21" s="38">
        <f t="shared" si="0"/>
        <v>16.666666666666664</v>
      </c>
      <c r="E21" s="39">
        <v>90</v>
      </c>
      <c r="F21" s="38">
        <f t="shared" si="4"/>
        <v>45</v>
      </c>
      <c r="G21" s="40">
        <v>300</v>
      </c>
      <c r="H21" s="41">
        <v>38</v>
      </c>
      <c r="I21" s="42">
        <f t="shared" si="2"/>
        <v>15.2</v>
      </c>
      <c r="J21" s="51">
        <v>90</v>
      </c>
      <c r="K21" s="38">
        <f t="shared" si="3"/>
        <v>34.200000000000003</v>
      </c>
      <c r="L21" s="40">
        <v>250</v>
      </c>
      <c r="M21" s="44">
        <f>RANK(I21,I6:I23)</f>
        <v>9</v>
      </c>
      <c r="N21" s="45">
        <v>552</v>
      </c>
      <c r="O21" s="46" t="s">
        <v>41</v>
      </c>
      <c r="P21" s="47">
        <v>94</v>
      </c>
      <c r="Q21" s="47">
        <v>27</v>
      </c>
      <c r="R21" s="47">
        <v>67</v>
      </c>
      <c r="S21" s="47">
        <v>0</v>
      </c>
      <c r="T21" s="47">
        <v>113</v>
      </c>
      <c r="U21" s="47">
        <v>12</v>
      </c>
      <c r="V21" s="35">
        <v>300</v>
      </c>
      <c r="W21" s="35">
        <v>250</v>
      </c>
    </row>
    <row r="22" spans="1:23" s="49" customFormat="1" ht="45" customHeight="1" x14ac:dyDescent="0.35">
      <c r="A22" s="35">
        <v>17</v>
      </c>
      <c r="B22" s="50" t="s">
        <v>42</v>
      </c>
      <c r="C22" s="37">
        <v>15.68</v>
      </c>
      <c r="D22" s="38">
        <f t="shared" si="0"/>
        <v>14.933333333333332</v>
      </c>
      <c r="E22" s="39">
        <v>90</v>
      </c>
      <c r="F22" s="38">
        <f t="shared" si="4"/>
        <v>14.112</v>
      </c>
      <c r="G22" s="40">
        <v>105</v>
      </c>
      <c r="H22" s="41">
        <v>18.059999999999999</v>
      </c>
      <c r="I22" s="42">
        <f t="shared" si="2"/>
        <v>13.681818181818182</v>
      </c>
      <c r="J22" s="51">
        <v>90</v>
      </c>
      <c r="K22" s="38">
        <f t="shared" si="3"/>
        <v>16.253999999999998</v>
      </c>
      <c r="L22" s="40">
        <v>132</v>
      </c>
      <c r="M22" s="44">
        <f>RANK(I22,I6:I23)</f>
        <v>14</v>
      </c>
      <c r="N22" s="45">
        <v>90</v>
      </c>
      <c r="O22" s="53"/>
      <c r="P22" s="47">
        <v>73</v>
      </c>
      <c r="Q22" s="47">
        <v>7</v>
      </c>
      <c r="R22" s="47">
        <v>0</v>
      </c>
      <c r="S22" s="47">
        <v>0</v>
      </c>
      <c r="T22" s="47">
        <v>58</v>
      </c>
      <c r="U22" s="47">
        <v>2</v>
      </c>
      <c r="V22" s="35">
        <v>105</v>
      </c>
      <c r="W22" s="35">
        <v>132</v>
      </c>
    </row>
    <row r="23" spans="1:23" s="49" customFormat="1" ht="45" customHeight="1" x14ac:dyDescent="0.35">
      <c r="A23" s="35">
        <v>18</v>
      </c>
      <c r="B23" s="50" t="s">
        <v>43</v>
      </c>
      <c r="C23" s="37">
        <v>14.3</v>
      </c>
      <c r="D23" s="38">
        <f t="shared" si="0"/>
        <v>14.019607843137255</v>
      </c>
      <c r="E23" s="39">
        <v>94</v>
      </c>
      <c r="F23" s="38">
        <f t="shared" si="4"/>
        <v>13.442</v>
      </c>
      <c r="G23" s="40">
        <v>102</v>
      </c>
      <c r="H23" s="41">
        <v>9.5</v>
      </c>
      <c r="I23" s="42">
        <f t="shared" si="2"/>
        <v>14.615384615384617</v>
      </c>
      <c r="J23" s="51">
        <v>94</v>
      </c>
      <c r="K23" s="38">
        <f t="shared" si="3"/>
        <v>8.93</v>
      </c>
      <c r="L23" s="40">
        <v>65</v>
      </c>
      <c r="M23" s="44">
        <f>RANK(I23,I6:I23)</f>
        <v>11</v>
      </c>
      <c r="N23" s="45">
        <v>132</v>
      </c>
      <c r="O23" s="46" t="s">
        <v>27</v>
      </c>
      <c r="P23" s="47">
        <v>34</v>
      </c>
      <c r="Q23" s="47">
        <v>0</v>
      </c>
      <c r="R23" s="47">
        <v>11</v>
      </c>
      <c r="S23" s="47">
        <v>0</v>
      </c>
      <c r="T23" s="47">
        <v>20</v>
      </c>
      <c r="U23" s="47">
        <v>0</v>
      </c>
      <c r="V23" s="35">
        <v>102</v>
      </c>
      <c r="W23" s="35">
        <v>65</v>
      </c>
    </row>
    <row r="24" spans="1:23" ht="48.75" customHeight="1" x14ac:dyDescent="0.4">
      <c r="A24" s="35"/>
      <c r="B24" s="54" t="s">
        <v>44</v>
      </c>
      <c r="C24" s="55">
        <f>SUM(C6:C23)</f>
        <v>1161.44</v>
      </c>
      <c r="D24" s="56">
        <f t="shared" si="0"/>
        <v>15.759023066485753</v>
      </c>
      <c r="E24" s="57">
        <f>F24/C24*100</f>
        <v>93.01732332277173</v>
      </c>
      <c r="F24" s="56">
        <f>SUM(F6:F23)</f>
        <v>1080.3404</v>
      </c>
      <c r="G24" s="58">
        <f>SUM(G6:G23)</f>
        <v>7370</v>
      </c>
      <c r="H24" s="59">
        <f>SUM(H6:H23)</f>
        <v>1152.3999999999999</v>
      </c>
      <c r="I24" s="59">
        <f t="shared" si="2"/>
        <v>15.300053106744555</v>
      </c>
      <c r="J24" s="60">
        <f>K24/H24*100</f>
        <v>92.59557618882333</v>
      </c>
      <c r="K24" s="56">
        <f>SUM(K6:K23)</f>
        <v>1067.07142</v>
      </c>
      <c r="L24" s="61">
        <f>SUM(L6:L23)</f>
        <v>7532</v>
      </c>
      <c r="M24" s="62"/>
      <c r="N24" s="63">
        <f>SUM(N6:N23)</f>
        <v>8551</v>
      </c>
      <c r="O24" s="64"/>
      <c r="P24" s="47">
        <f t="shared" ref="P24:W24" si="5">SUM(P6:P23)</f>
        <v>4016</v>
      </c>
      <c r="Q24" s="47">
        <f t="shared" si="5"/>
        <v>368</v>
      </c>
      <c r="R24" s="47">
        <f t="shared" si="5"/>
        <v>1418</v>
      </c>
      <c r="S24" s="47">
        <f t="shared" si="5"/>
        <v>141</v>
      </c>
      <c r="T24" s="47">
        <f t="shared" si="5"/>
        <v>4027</v>
      </c>
      <c r="U24" s="47">
        <f t="shared" si="5"/>
        <v>421</v>
      </c>
      <c r="V24" s="35">
        <f t="shared" si="5"/>
        <v>7370</v>
      </c>
      <c r="W24" s="35">
        <f t="shared" si="5"/>
        <v>7532</v>
      </c>
    </row>
    <row r="25" spans="1:23" ht="34.799999999999997" customHeight="1" x14ac:dyDescent="0.35">
      <c r="A25" s="35"/>
      <c r="B25" s="65" t="s">
        <v>45</v>
      </c>
      <c r="C25" s="66">
        <v>183.3</v>
      </c>
      <c r="D25" s="38">
        <v>15.211618257261412</v>
      </c>
      <c r="E25" s="67"/>
      <c r="F25" s="67"/>
      <c r="G25" s="68">
        <v>1205</v>
      </c>
      <c r="H25" s="69">
        <v>202.4</v>
      </c>
      <c r="I25" s="42">
        <v>15.665634674922602</v>
      </c>
      <c r="J25" s="70"/>
      <c r="K25" s="70"/>
      <c r="L25" s="71">
        <v>1292</v>
      </c>
      <c r="M25" s="72"/>
      <c r="N25" s="73"/>
      <c r="O25" s="72"/>
      <c r="P25" s="72"/>
      <c r="Q25" s="72"/>
      <c r="R25" s="72"/>
      <c r="S25" s="72"/>
      <c r="T25" s="74"/>
      <c r="U25" s="74"/>
      <c r="V25" s="75">
        <v>1205</v>
      </c>
      <c r="W25" s="35">
        <v>1292</v>
      </c>
    </row>
    <row r="26" spans="1:23" ht="33.75" customHeight="1" x14ac:dyDescent="0.35">
      <c r="A26" s="35"/>
      <c r="B26" s="76" t="s">
        <v>46</v>
      </c>
      <c r="C26" s="66">
        <f>SUM(C24:C25)</f>
        <v>1344.74</v>
      </c>
      <c r="D26" s="38">
        <f>C26/G26*100</f>
        <v>15.682099125364433</v>
      </c>
      <c r="E26" s="67"/>
      <c r="F26" s="67"/>
      <c r="G26" s="68">
        <f>SUM(G24:G25)</f>
        <v>8575</v>
      </c>
      <c r="H26" s="42">
        <f>SUM(H24:H25)</f>
        <v>1354.8</v>
      </c>
      <c r="I26" s="42">
        <f>H26/L26*100</f>
        <v>15.353581142339076</v>
      </c>
      <c r="J26" s="70"/>
      <c r="K26" s="70"/>
      <c r="L26" s="77">
        <f>SUM(L24:L25)</f>
        <v>8824</v>
      </c>
      <c r="M26" s="72"/>
      <c r="N26" s="73"/>
      <c r="O26" s="72"/>
      <c r="P26" s="72"/>
      <c r="Q26" s="72"/>
      <c r="R26" s="72"/>
      <c r="S26" s="72"/>
      <c r="T26" s="74"/>
      <c r="U26" s="74"/>
      <c r="V26" s="35">
        <f>SUM(V24:V25)</f>
        <v>8575</v>
      </c>
      <c r="W26" s="35">
        <f>SUM(W24:W25)</f>
        <v>8824</v>
      </c>
    </row>
    <row r="27" spans="1:23" x14ac:dyDescent="0.35">
      <c r="K27" s="70"/>
      <c r="L27" s="70"/>
      <c r="M27" s="72"/>
      <c r="N27" s="73"/>
      <c r="O27" s="72"/>
      <c r="P27" s="72"/>
      <c r="Q27" s="72"/>
      <c r="R27" s="72"/>
      <c r="S27" s="72"/>
      <c r="T27" s="74"/>
      <c r="U27" s="74"/>
      <c r="V27" s="35">
        <v>2135</v>
      </c>
      <c r="W27" s="35">
        <v>1956</v>
      </c>
    </row>
    <row r="28" spans="1:23" x14ac:dyDescent="0.35">
      <c r="V28" s="35">
        <f>SUM(V26:V27)</f>
        <v>10710</v>
      </c>
      <c r="W28" s="35">
        <f>SUM(W26:W27)</f>
        <v>10780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31</vt:lpstr>
      <vt:lpstr>'31'!Область_печати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2017-07-31T05:10:47Z</dcterms:created>
  <dcterms:modified xsi:type="dcterms:W3CDTF">2017-07-31T05:11:00Z</dcterms:modified>
</cp:coreProperties>
</file>