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 2018" sheetId="1" r:id="rId1"/>
  </sheets>
  <definedNames>
    <definedName name="_xlnm.Print_Titles" localSheetId="0">'поле 2018'!$A:$B</definedName>
    <definedName name="_xlnm.Print_Area" localSheetId="0">'поле 2018'!$A$1:$AK$33</definedName>
  </definedNames>
  <calcPr calcId="145621"/>
</workbook>
</file>

<file path=xl/calcChain.xml><?xml version="1.0" encoding="utf-8"?>
<calcChain xmlns="http://schemas.openxmlformats.org/spreadsheetml/2006/main">
  <c r="AK33" i="1" l="1"/>
  <c r="AI33" i="1"/>
  <c r="AG33" i="1"/>
  <c r="AE33" i="1"/>
  <c r="AC33" i="1"/>
  <c r="AA33" i="1"/>
  <c r="Y33" i="1"/>
  <c r="W33" i="1"/>
  <c r="U33" i="1"/>
  <c r="S33" i="1"/>
  <c r="Q33" i="1"/>
  <c r="O33" i="1"/>
  <c r="K33" i="1"/>
  <c r="I33" i="1"/>
  <c r="E33" i="1"/>
  <c r="C33" i="1"/>
  <c r="T32" i="1"/>
  <c r="M32" i="1"/>
  <c r="J32" i="1"/>
  <c r="G32" i="1"/>
  <c r="AK31" i="1"/>
  <c r="AJ31" i="1"/>
  <c r="AJ33" i="1" s="1"/>
  <c r="AI31" i="1"/>
  <c r="AH31" i="1"/>
  <c r="AH33" i="1" s="1"/>
  <c r="AG31" i="1"/>
  <c r="AF31" i="1"/>
  <c r="AF33" i="1" s="1"/>
  <c r="AE31" i="1"/>
  <c r="AD31" i="1"/>
  <c r="AD33" i="1" s="1"/>
  <c r="AC31" i="1"/>
  <c r="AB31" i="1"/>
  <c r="AB33" i="1" s="1"/>
  <c r="AA31" i="1"/>
  <c r="Z31" i="1"/>
  <c r="Z33" i="1" s="1"/>
  <c r="Y31" i="1"/>
  <c r="X31" i="1"/>
  <c r="X33" i="1" s="1"/>
  <c r="W31" i="1"/>
  <c r="V31" i="1"/>
  <c r="V33" i="1" s="1"/>
  <c r="U31" i="1"/>
  <c r="S31" i="1"/>
  <c r="R31" i="1"/>
  <c r="T31" i="1" s="1"/>
  <c r="Q31" i="1"/>
  <c r="P31" i="1"/>
  <c r="P33" i="1" s="1"/>
  <c r="O31" i="1"/>
  <c r="N31" i="1"/>
  <c r="N33" i="1" s="1"/>
  <c r="L31" i="1"/>
  <c r="L33" i="1" s="1"/>
  <c r="M33" i="1" s="1"/>
  <c r="K31" i="1"/>
  <c r="I31" i="1"/>
  <c r="H31" i="1"/>
  <c r="H33" i="1" s="1"/>
  <c r="F31" i="1"/>
  <c r="F33" i="1" s="1"/>
  <c r="G33" i="1" s="1"/>
  <c r="E31" i="1"/>
  <c r="D31" i="1"/>
  <c r="D33" i="1" s="1"/>
  <c r="C31" i="1"/>
  <c r="T30" i="1"/>
  <c r="J30" i="1"/>
  <c r="J28" i="1"/>
  <c r="T27" i="1"/>
  <c r="G27" i="1"/>
  <c r="J26" i="1"/>
  <c r="T25" i="1"/>
  <c r="M25" i="1"/>
  <c r="J25" i="1"/>
  <c r="G25" i="1"/>
  <c r="T23" i="1"/>
  <c r="J23" i="1"/>
  <c r="G23" i="1"/>
  <c r="T22" i="1"/>
  <c r="J22" i="1"/>
  <c r="G22" i="1"/>
  <c r="T21" i="1"/>
  <c r="M21" i="1"/>
  <c r="J21" i="1"/>
  <c r="G21" i="1"/>
  <c r="T20" i="1"/>
  <c r="J20" i="1"/>
  <c r="G20" i="1"/>
  <c r="T19" i="1"/>
  <c r="M19" i="1"/>
  <c r="J19" i="1"/>
  <c r="G19" i="1"/>
  <c r="T18" i="1"/>
  <c r="J18" i="1"/>
  <c r="G18" i="1"/>
  <c r="T17" i="1"/>
  <c r="J17" i="1"/>
  <c r="G17" i="1"/>
  <c r="T16" i="1"/>
  <c r="M16" i="1"/>
  <c r="J16" i="1"/>
  <c r="G16" i="1"/>
  <c r="T15" i="1"/>
  <c r="M15" i="1"/>
  <c r="J15" i="1"/>
  <c r="G15" i="1"/>
  <c r="T14" i="1"/>
  <c r="M14" i="1"/>
  <c r="J14" i="1"/>
  <c r="G14" i="1"/>
  <c r="T13" i="1"/>
  <c r="M13" i="1"/>
  <c r="J13" i="1"/>
  <c r="G13" i="1"/>
  <c r="T12" i="1"/>
  <c r="M12" i="1"/>
  <c r="J12" i="1"/>
  <c r="G12" i="1"/>
  <c r="T11" i="1"/>
  <c r="M11" i="1"/>
  <c r="J11" i="1"/>
  <c r="G11" i="1"/>
  <c r="T10" i="1"/>
  <c r="J10" i="1"/>
  <c r="G10" i="1"/>
  <c r="T9" i="1"/>
  <c r="M9" i="1"/>
  <c r="J9" i="1"/>
  <c r="G9" i="1"/>
  <c r="T8" i="1"/>
  <c r="J8" i="1"/>
  <c r="G8" i="1"/>
  <c r="AO7" i="1"/>
  <c r="T7" i="1"/>
  <c r="M7" i="1"/>
  <c r="J7" i="1"/>
  <c r="G7" i="1"/>
  <c r="T6" i="1"/>
  <c r="G6" i="1"/>
  <c r="T5" i="1"/>
  <c r="M5" i="1"/>
  <c r="J5" i="1"/>
  <c r="G5" i="1"/>
  <c r="R1" i="1"/>
  <c r="J33" i="1" l="1"/>
  <c r="J31" i="1"/>
  <c r="G31" i="1"/>
  <c r="M31" i="1"/>
  <c r="R33" i="1"/>
  <c r="T33" i="1" s="1"/>
</calcChain>
</file>

<file path=xl/sharedStrings.xml><?xml version="1.0" encoding="utf-8"?>
<sst xmlns="http://schemas.openxmlformats.org/spreadsheetml/2006/main" count="84" uniqueCount="58">
  <si>
    <t>Оперативные данные по полевым работам на 04 июня 2018 года   Можгинский район</t>
  </si>
  <si>
    <t>Наименование хозяйства</t>
  </si>
  <si>
    <t>Протравливание семян, тонн</t>
  </si>
  <si>
    <t>Б О Р О Н О В А Н И Е, га</t>
  </si>
  <si>
    <t>Подкормка, га</t>
  </si>
  <si>
    <t>Посев, га</t>
  </si>
  <si>
    <t>Овощи</t>
  </si>
  <si>
    <t>Посадка картофеля, га</t>
  </si>
  <si>
    <t>Хим прополка озимых,  га</t>
  </si>
  <si>
    <t>Химзащита от вредителей,га</t>
  </si>
  <si>
    <t>зерновых</t>
  </si>
  <si>
    <t>льна</t>
  </si>
  <si>
    <t>зяби</t>
  </si>
  <si>
    <t>мн.трав</t>
  </si>
  <si>
    <t>озимых</t>
  </si>
  <si>
    <t>мн. трав</t>
  </si>
  <si>
    <t>яровых зерновых и зернобобовых</t>
  </si>
  <si>
    <t>однолетние травы</t>
  </si>
  <si>
    <t>многолетние травы</t>
  </si>
  <si>
    <t>кукурузы</t>
  </si>
  <si>
    <t>рапс</t>
  </si>
  <si>
    <t>факт</t>
  </si>
  <si>
    <t>план</t>
  </si>
  <si>
    <t>%</t>
  </si>
  <si>
    <t>морковь</t>
  </si>
  <si>
    <t>капуста</t>
  </si>
  <si>
    <t>свекла</t>
  </si>
  <si>
    <t>лук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</si>
  <si>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</si>
  <si>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</si>
  <si>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</si>
  <si>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</si>
  <si>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</si>
  <si>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</si>
  <si>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</si>
  <si>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</si>
  <si>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</si>
  <si>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</si>
  <si>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</si>
  <si>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</si>
  <si>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</si>
  <si>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</si>
  <si>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</si>
  <si>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</si>
  <si>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</si>
  <si>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</si>
  <si>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</si>
  <si>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</si>
  <si>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</si>
  <si>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ООО Можгинское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</si>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</sst>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color theme="1"/>
      <name val="Tahoma"/>
      <family val="2"/>
      <charset val="204"/>
    </font>
    <font>
      <b/>
      <i/>
      <sz val="24"/>
      <name val="Tahoma"/>
      <family val="2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2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sz val="14"/>
      <color theme="1"/>
      <name val="Arial Cyr"/>
      <charset val="204"/>
    </font>
    <font>
      <sz val="28"/>
      <color theme="1"/>
      <name val="Arial Cyr"/>
      <charset val="204"/>
    </font>
    <font>
      <sz val="20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6" xfId="0" applyNumberFormat="1" applyFont="1" applyFill="1" applyBorder="1" applyAlignment="1" applyProtection="1">
      <alignment horizontal="center" vertical="center" wrapText="1"/>
    </xf>
    <xf numFmtId="22" fontId="11" fillId="2" borderId="3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2" fontId="7" fillId="3" borderId="6" xfId="0" applyNumberFormat="1" applyFont="1" applyFill="1" applyBorder="1" applyAlignment="1" applyProtection="1">
      <alignment horizontal="center" vertical="center" wrapText="1"/>
    </xf>
    <xf numFmtId="22" fontId="7" fillId="3" borderId="14" xfId="0" applyNumberFormat="1" applyFont="1" applyFill="1" applyBorder="1" applyAlignment="1" applyProtection="1">
      <alignment horizontal="center" vertical="center" wrapText="1"/>
    </xf>
    <xf numFmtId="22" fontId="7" fillId="2" borderId="14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22" fontId="12" fillId="2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19" fillId="0" borderId="0" xfId="0" applyFont="1"/>
    <xf numFmtId="0" fontId="15" fillId="0" borderId="6" xfId="0" applyFont="1" applyFill="1" applyBorder="1" applyAlignment="1">
      <alignment horizontal="left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left" vertical="center"/>
    </xf>
    <xf numFmtId="0" fontId="20" fillId="2" borderId="6" xfId="0" applyFont="1" applyFill="1" applyBorder="1" applyAlignment="1" applyProtection="1">
      <alignment horizontal="left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21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0" xfId="0" applyFont="1"/>
    <xf numFmtId="0" fontId="17" fillId="2" borderId="6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/>
    </xf>
    <xf numFmtId="0" fontId="8" fillId="4" borderId="0" xfId="0" applyFont="1" applyFill="1"/>
    <xf numFmtId="0" fontId="21" fillId="2" borderId="6" xfId="0" applyFont="1" applyFill="1" applyBorder="1" applyAlignment="1"/>
    <xf numFmtId="0" fontId="22" fillId="2" borderId="6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3" fontId="21" fillId="2" borderId="6" xfId="0" applyNumberFormat="1" applyFont="1" applyFill="1" applyBorder="1" applyAlignment="1"/>
    <xf numFmtId="165" fontId="21" fillId="2" borderId="6" xfId="0" applyNumberFormat="1" applyFont="1" applyFill="1" applyBorder="1" applyAlignment="1"/>
    <xf numFmtId="0" fontId="4" fillId="0" borderId="6" xfId="0" applyFont="1" applyBorder="1"/>
    <xf numFmtId="0" fontId="24" fillId="0" borderId="6" xfId="0" applyFont="1" applyBorder="1"/>
    <xf numFmtId="0" fontId="25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19" fillId="0" borderId="6" xfId="0" applyFont="1" applyBorder="1"/>
    <xf numFmtId="0" fontId="19" fillId="2" borderId="6" xfId="0" applyFont="1" applyFill="1" applyBorder="1"/>
    <xf numFmtId="0" fontId="27" fillId="2" borderId="6" xfId="0" applyFont="1" applyFill="1" applyBorder="1"/>
    <xf numFmtId="0" fontId="19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2" borderId="0" xfId="0" applyFont="1" applyFill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30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view="pageBreakPreview" zoomScale="60" zoomScaleNormal="3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S20" sqref="S20"/>
    </sheetView>
  </sheetViews>
  <sheetFormatPr defaultRowHeight="22.8" x14ac:dyDescent="0.4"/>
  <cols>
    <col min="2" max="2" width="33.6640625" style="128" customWidth="1"/>
    <col min="3" max="3" width="10.5546875" customWidth="1"/>
    <col min="4" max="4" width="7.5546875" customWidth="1"/>
    <col min="5" max="5" width="12.109375" customWidth="1"/>
    <col min="6" max="6" width="11.88671875" customWidth="1"/>
    <col min="7" max="7" width="8.88671875" customWidth="1"/>
    <col min="8" max="8" width="12.6640625" customWidth="1"/>
    <col min="9" max="9" width="11.33203125" customWidth="1"/>
    <col min="10" max="10" width="9.44140625" customWidth="1"/>
    <col min="11" max="11" width="11.109375" customWidth="1"/>
    <col min="12" max="12" width="10.33203125" customWidth="1"/>
    <col min="13" max="13" width="8.109375" customWidth="1"/>
    <col min="14" max="14" width="8.88671875" customWidth="1"/>
    <col min="15" max="15" width="10.5546875" customWidth="1"/>
    <col min="16" max="16" width="11.6640625" customWidth="1"/>
    <col min="17" max="17" width="10.5546875" customWidth="1"/>
    <col min="18" max="19" width="11.5546875" style="124" customWidth="1"/>
    <col min="20" max="20" width="8.44140625" style="124" customWidth="1"/>
    <col min="21" max="21" width="7.88671875" style="124" customWidth="1"/>
    <col min="22" max="24" width="10.5546875" style="124" customWidth="1"/>
    <col min="25" max="25" width="9.6640625" style="124" customWidth="1"/>
    <col min="26" max="26" width="11" style="124" customWidth="1"/>
    <col min="27" max="27" width="9.6640625" style="124" customWidth="1"/>
    <col min="28" max="28" width="8.44140625" style="124" customWidth="1"/>
    <col min="29" max="29" width="8.33203125" style="124" customWidth="1"/>
    <col min="30" max="30" width="9.44140625" style="124" customWidth="1"/>
    <col min="31" max="31" width="6.33203125" style="124" customWidth="1"/>
    <col min="32" max="32" width="7.6640625" style="124" customWidth="1"/>
    <col min="33" max="33" width="10.33203125" style="124" customWidth="1"/>
    <col min="34" max="34" width="11.5546875" style="124" customWidth="1"/>
    <col min="35" max="35" width="11.44140625" style="124" customWidth="1"/>
    <col min="36" max="36" width="11" style="125" customWidth="1"/>
    <col min="37" max="37" width="10.44140625" customWidth="1"/>
    <col min="39" max="39" width="13" style="4" customWidth="1"/>
  </cols>
  <sheetData>
    <row r="1" spans="1:41" ht="67.2" customHeight="1" x14ac:dyDescent="0.4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tr">
        <f>C1</f>
        <v>Оперативные данные по полевым работам на 04 июня 2018 года   Можгинский район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1" ht="53.4" customHeight="1" x14ac:dyDescent="0.4">
      <c r="A2" s="5"/>
      <c r="B2" s="6" t="s">
        <v>1</v>
      </c>
      <c r="C2" s="7" t="s">
        <v>2</v>
      </c>
      <c r="D2" s="8"/>
      <c r="E2" s="9" t="s">
        <v>3</v>
      </c>
      <c r="F2" s="10"/>
      <c r="G2" s="10"/>
      <c r="H2" s="10"/>
      <c r="I2" s="10"/>
      <c r="J2" s="10"/>
      <c r="K2" s="10"/>
      <c r="L2" s="10"/>
      <c r="M2" s="11"/>
      <c r="N2" s="12" t="s">
        <v>4</v>
      </c>
      <c r="O2" s="12"/>
      <c r="P2" s="12"/>
      <c r="Q2" s="12"/>
      <c r="R2" s="13" t="s">
        <v>5</v>
      </c>
      <c r="S2" s="14"/>
      <c r="T2" s="14"/>
      <c r="U2" s="14"/>
      <c r="V2" s="14"/>
      <c r="W2" s="14"/>
      <c r="X2" s="14"/>
      <c r="Y2" s="14"/>
      <c r="Z2" s="14"/>
      <c r="AA2" s="14"/>
      <c r="AB2" s="15"/>
      <c r="AC2" s="16" t="s">
        <v>6</v>
      </c>
      <c r="AD2" s="17"/>
      <c r="AE2" s="17"/>
      <c r="AF2" s="18"/>
      <c r="AG2" s="19" t="s">
        <v>7</v>
      </c>
      <c r="AH2" s="20"/>
      <c r="AI2" s="21" t="s">
        <v>8</v>
      </c>
      <c r="AJ2" s="22" t="s">
        <v>9</v>
      </c>
      <c r="AK2" s="21"/>
    </row>
    <row r="3" spans="1:41" ht="37.950000000000003" customHeight="1" x14ac:dyDescent="0.4">
      <c r="A3" s="23"/>
      <c r="B3" s="24"/>
      <c r="C3" s="25" t="s">
        <v>10</v>
      </c>
      <c r="D3" s="26" t="s">
        <v>11</v>
      </c>
      <c r="E3" s="27" t="s">
        <v>12</v>
      </c>
      <c r="F3" s="28"/>
      <c r="G3" s="29"/>
      <c r="H3" s="27" t="s">
        <v>13</v>
      </c>
      <c r="I3" s="28"/>
      <c r="J3" s="29"/>
      <c r="K3" s="27" t="s">
        <v>14</v>
      </c>
      <c r="L3" s="28"/>
      <c r="M3" s="29"/>
      <c r="N3" s="30" t="s">
        <v>14</v>
      </c>
      <c r="O3" s="30"/>
      <c r="P3" s="31" t="s">
        <v>15</v>
      </c>
      <c r="Q3" s="32"/>
      <c r="R3" s="33" t="s">
        <v>16</v>
      </c>
      <c r="S3" s="34"/>
      <c r="T3" s="34"/>
      <c r="U3" s="21" t="s">
        <v>11</v>
      </c>
      <c r="V3" s="35" t="s">
        <v>17</v>
      </c>
      <c r="W3" s="36"/>
      <c r="X3" s="35" t="s">
        <v>18</v>
      </c>
      <c r="Y3" s="36"/>
      <c r="Z3" s="37" t="s">
        <v>19</v>
      </c>
      <c r="AA3" s="38"/>
      <c r="AB3" s="39" t="s">
        <v>20</v>
      </c>
      <c r="AC3" s="40"/>
      <c r="AD3" s="41"/>
      <c r="AE3" s="41"/>
      <c r="AF3" s="42"/>
      <c r="AG3" s="43"/>
      <c r="AH3" s="44"/>
      <c r="AI3" s="45"/>
      <c r="AJ3" s="22"/>
      <c r="AK3" s="45"/>
    </row>
    <row r="4" spans="1:41" ht="36" x14ac:dyDescent="0.4">
      <c r="A4" s="46"/>
      <c r="B4" s="47"/>
      <c r="C4" s="48" t="s">
        <v>21</v>
      </c>
      <c r="D4" s="49" t="s">
        <v>21</v>
      </c>
      <c r="E4" s="50" t="s">
        <v>22</v>
      </c>
      <c r="F4" s="26" t="s">
        <v>21</v>
      </c>
      <c r="G4" s="26" t="s">
        <v>23</v>
      </c>
      <c r="H4" s="50" t="s">
        <v>22</v>
      </c>
      <c r="I4" s="26" t="s">
        <v>21</v>
      </c>
      <c r="J4" s="26" t="s">
        <v>23</v>
      </c>
      <c r="K4" s="51" t="s">
        <v>22</v>
      </c>
      <c r="L4" s="52" t="s">
        <v>21</v>
      </c>
      <c r="M4" s="52" t="s">
        <v>23</v>
      </c>
      <c r="N4" s="50" t="s">
        <v>22</v>
      </c>
      <c r="O4" s="26" t="s">
        <v>21</v>
      </c>
      <c r="P4" s="50" t="s">
        <v>22</v>
      </c>
      <c r="Q4" s="26" t="s">
        <v>21</v>
      </c>
      <c r="R4" s="50" t="s">
        <v>22</v>
      </c>
      <c r="S4" s="26" t="s">
        <v>21</v>
      </c>
      <c r="T4" s="26" t="s">
        <v>23</v>
      </c>
      <c r="U4" s="45"/>
      <c r="V4" s="50" t="s">
        <v>22</v>
      </c>
      <c r="W4" s="26" t="s">
        <v>21</v>
      </c>
      <c r="X4" s="50" t="s">
        <v>22</v>
      </c>
      <c r="Y4" s="26" t="s">
        <v>21</v>
      </c>
      <c r="Z4" s="50" t="s">
        <v>22</v>
      </c>
      <c r="AA4" s="26" t="s">
        <v>21</v>
      </c>
      <c r="AB4" s="53"/>
      <c r="AC4" s="54" t="s">
        <v>24</v>
      </c>
      <c r="AD4" s="55" t="s">
        <v>25</v>
      </c>
      <c r="AE4" s="26" t="s">
        <v>26</v>
      </c>
      <c r="AF4" s="26" t="s">
        <v>27</v>
      </c>
      <c r="AG4" s="50" t="s">
        <v>22</v>
      </c>
      <c r="AH4" s="26" t="s">
        <v>21</v>
      </c>
      <c r="AI4" s="26" t="s">
        <v>21</v>
      </c>
      <c r="AJ4" s="56"/>
      <c r="AK4" s="57"/>
    </row>
    <row r="5" spans="1:41" x14ac:dyDescent="0.4">
      <c r="A5" s="58">
        <v>1</v>
      </c>
      <c r="B5" s="59" t="s">
        <v>28</v>
      </c>
      <c r="C5" s="60">
        <v>900</v>
      </c>
      <c r="D5" s="61"/>
      <c r="E5" s="62">
        <v>6000</v>
      </c>
      <c r="F5" s="60">
        <v>6000</v>
      </c>
      <c r="G5" s="61">
        <f t="shared" ref="G5:G27" si="0">F5/E5*100</f>
        <v>100</v>
      </c>
      <c r="H5" s="63">
        <v>3703</v>
      </c>
      <c r="I5" s="60">
        <v>2814</v>
      </c>
      <c r="J5" s="61">
        <f>I5/H5*100</f>
        <v>75.992438563327042</v>
      </c>
      <c r="K5" s="63">
        <v>936</v>
      </c>
      <c r="L5" s="60"/>
      <c r="M5" s="61">
        <f>L5/K5*100</f>
        <v>0</v>
      </c>
      <c r="N5" s="64">
        <v>936</v>
      </c>
      <c r="O5" s="65">
        <v>840</v>
      </c>
      <c r="P5" s="64">
        <v>3703</v>
      </c>
      <c r="Q5" s="65">
        <v>350</v>
      </c>
      <c r="R5" s="64">
        <v>4315</v>
      </c>
      <c r="S5" s="65">
        <v>4315</v>
      </c>
      <c r="T5" s="66">
        <f>S5/R5*100</f>
        <v>100</v>
      </c>
      <c r="U5" s="67"/>
      <c r="V5" s="68">
        <v>1903</v>
      </c>
      <c r="W5" s="69">
        <v>1903</v>
      </c>
      <c r="X5" s="68">
        <v>540</v>
      </c>
      <c r="Y5" s="69">
        <v>350</v>
      </c>
      <c r="Z5" s="68">
        <v>870</v>
      </c>
      <c r="AA5" s="69">
        <v>870</v>
      </c>
      <c r="AB5" s="69"/>
      <c r="AC5" s="69"/>
      <c r="AD5" s="69"/>
      <c r="AE5" s="69"/>
      <c r="AF5" s="69"/>
      <c r="AG5" s="68">
        <v>20</v>
      </c>
      <c r="AH5" s="69">
        <v>20</v>
      </c>
      <c r="AI5" s="69">
        <v>1862</v>
      </c>
      <c r="AJ5" s="65">
        <v>300</v>
      </c>
      <c r="AK5" s="65"/>
      <c r="AM5" s="65"/>
    </row>
    <row r="6" spans="1:41" x14ac:dyDescent="0.4">
      <c r="A6" s="58">
        <v>2</v>
      </c>
      <c r="B6" s="59" t="s">
        <v>29</v>
      </c>
      <c r="C6" s="60">
        <v>240</v>
      </c>
      <c r="D6" s="61"/>
      <c r="E6" s="62">
        <v>986</v>
      </c>
      <c r="F6" s="60">
        <v>986</v>
      </c>
      <c r="G6" s="61">
        <f t="shared" si="0"/>
        <v>100</v>
      </c>
      <c r="H6" s="63">
        <v>0</v>
      </c>
      <c r="I6" s="60"/>
      <c r="J6" s="61"/>
      <c r="K6" s="63"/>
      <c r="L6" s="60"/>
      <c r="M6" s="61"/>
      <c r="N6" s="64"/>
      <c r="O6" s="65"/>
      <c r="P6" s="64">
        <v>0</v>
      </c>
      <c r="Q6" s="65"/>
      <c r="R6" s="64">
        <v>946</v>
      </c>
      <c r="S6" s="65">
        <v>946</v>
      </c>
      <c r="T6" s="66">
        <f t="shared" ref="T6:T33" si="1">S6/R6*100</f>
        <v>100</v>
      </c>
      <c r="U6" s="67"/>
      <c r="V6" s="68"/>
      <c r="W6" s="69"/>
      <c r="X6" s="68"/>
      <c r="Y6" s="69"/>
      <c r="Z6" s="68"/>
      <c r="AA6" s="69"/>
      <c r="AB6" s="69"/>
      <c r="AC6" s="69"/>
      <c r="AD6" s="69"/>
      <c r="AE6" s="69"/>
      <c r="AF6" s="69"/>
      <c r="AG6" s="68">
        <v>40</v>
      </c>
      <c r="AH6" s="69">
        <v>40</v>
      </c>
      <c r="AI6" s="69"/>
      <c r="AJ6" s="65"/>
      <c r="AK6" s="65"/>
      <c r="AM6" s="65"/>
    </row>
    <row r="7" spans="1:41" x14ac:dyDescent="0.4">
      <c r="A7" s="58">
        <v>3</v>
      </c>
      <c r="B7" s="59" t="s">
        <v>30</v>
      </c>
      <c r="C7" s="60">
        <v>472</v>
      </c>
      <c r="D7" s="61"/>
      <c r="E7" s="62">
        <v>1550</v>
      </c>
      <c r="F7" s="60">
        <v>1550</v>
      </c>
      <c r="G7" s="61">
        <f t="shared" si="0"/>
        <v>100</v>
      </c>
      <c r="H7" s="63">
        <v>1549</v>
      </c>
      <c r="I7" s="60">
        <v>1549</v>
      </c>
      <c r="J7" s="61">
        <f t="shared" ref="J7:J23" si="2">I7/H7*100</f>
        <v>100</v>
      </c>
      <c r="K7" s="63">
        <v>400</v>
      </c>
      <c r="L7" s="60">
        <v>400</v>
      </c>
      <c r="M7" s="61">
        <f>L7/K7*100</f>
        <v>100</v>
      </c>
      <c r="N7" s="64">
        <v>400</v>
      </c>
      <c r="O7" s="65">
        <v>400</v>
      </c>
      <c r="P7" s="64">
        <v>1549</v>
      </c>
      <c r="Q7" s="65"/>
      <c r="R7" s="64">
        <v>1300</v>
      </c>
      <c r="S7" s="65">
        <v>1300</v>
      </c>
      <c r="T7" s="66">
        <f t="shared" si="1"/>
        <v>100</v>
      </c>
      <c r="U7" s="67"/>
      <c r="V7" s="68">
        <v>63</v>
      </c>
      <c r="W7" s="69">
        <v>63</v>
      </c>
      <c r="X7" s="68">
        <v>750</v>
      </c>
      <c r="Y7" s="69">
        <v>517</v>
      </c>
      <c r="Z7" s="68">
        <v>300</v>
      </c>
      <c r="AA7" s="69">
        <v>300</v>
      </c>
      <c r="AB7" s="69"/>
      <c r="AC7" s="69"/>
      <c r="AD7" s="69"/>
      <c r="AE7" s="69"/>
      <c r="AF7" s="69"/>
      <c r="AG7" s="68"/>
      <c r="AH7" s="69"/>
      <c r="AI7" s="69"/>
      <c r="AJ7" s="65"/>
      <c r="AK7" s="65"/>
      <c r="AM7" s="65"/>
      <c r="AO7" s="70">
        <f>S7+179</f>
        <v>1479</v>
      </c>
    </row>
    <row r="8" spans="1:41" x14ac:dyDescent="0.4">
      <c r="A8" s="58">
        <v>4</v>
      </c>
      <c r="B8" s="59" t="s">
        <v>31</v>
      </c>
      <c r="C8" s="60"/>
      <c r="D8" s="61"/>
      <c r="E8" s="62">
        <v>790</v>
      </c>
      <c r="F8" s="60">
        <v>790</v>
      </c>
      <c r="G8" s="61">
        <f t="shared" si="0"/>
        <v>100</v>
      </c>
      <c r="H8" s="63">
        <v>658</v>
      </c>
      <c r="I8" s="60">
        <v>658</v>
      </c>
      <c r="J8" s="61">
        <f t="shared" si="2"/>
        <v>100</v>
      </c>
      <c r="K8" s="63">
        <v>270</v>
      </c>
      <c r="L8" s="60">
        <v>270</v>
      </c>
      <c r="M8" s="61"/>
      <c r="N8" s="64">
        <v>270</v>
      </c>
      <c r="O8" s="65"/>
      <c r="P8" s="64">
        <v>658</v>
      </c>
      <c r="Q8" s="65"/>
      <c r="R8" s="64">
        <v>566</v>
      </c>
      <c r="S8" s="65">
        <v>566</v>
      </c>
      <c r="T8" s="66">
        <f t="shared" si="1"/>
        <v>100</v>
      </c>
      <c r="U8" s="67"/>
      <c r="V8" s="68">
        <v>185</v>
      </c>
      <c r="W8" s="69">
        <v>235</v>
      </c>
      <c r="X8" s="68">
        <v>155</v>
      </c>
      <c r="Y8" s="69">
        <v>155</v>
      </c>
      <c r="Z8" s="68">
        <v>150</v>
      </c>
      <c r="AA8" s="69"/>
      <c r="AB8" s="69">
        <v>260</v>
      </c>
      <c r="AC8" s="69"/>
      <c r="AD8" s="69"/>
      <c r="AE8" s="69"/>
      <c r="AF8" s="69"/>
      <c r="AG8" s="68"/>
      <c r="AH8" s="69"/>
      <c r="AI8" s="69"/>
      <c r="AJ8" s="65"/>
      <c r="AK8" s="65"/>
      <c r="AM8" s="65"/>
    </row>
    <row r="9" spans="1:41" x14ac:dyDescent="0.4">
      <c r="A9" s="58">
        <v>5</v>
      </c>
      <c r="B9" s="59" t="s">
        <v>32</v>
      </c>
      <c r="C9" s="60">
        <v>338</v>
      </c>
      <c r="D9" s="61"/>
      <c r="E9" s="62">
        <v>1479</v>
      </c>
      <c r="F9" s="60">
        <v>1479</v>
      </c>
      <c r="G9" s="61">
        <f t="shared" si="0"/>
        <v>100</v>
      </c>
      <c r="H9" s="63">
        <v>1204</v>
      </c>
      <c r="I9" s="60">
        <v>1204</v>
      </c>
      <c r="J9" s="61">
        <f t="shared" si="2"/>
        <v>100</v>
      </c>
      <c r="K9" s="63">
        <v>381</v>
      </c>
      <c r="L9" s="60">
        <v>381</v>
      </c>
      <c r="M9" s="61">
        <f>L9/K9*100</f>
        <v>100</v>
      </c>
      <c r="N9" s="64">
        <v>381</v>
      </c>
      <c r="O9" s="65">
        <v>381</v>
      </c>
      <c r="P9" s="64">
        <v>1204</v>
      </c>
      <c r="Q9" s="65">
        <v>120</v>
      </c>
      <c r="R9" s="64">
        <v>1480</v>
      </c>
      <c r="S9" s="65">
        <v>1480</v>
      </c>
      <c r="T9" s="66">
        <f t="shared" si="1"/>
        <v>100</v>
      </c>
      <c r="U9" s="67"/>
      <c r="V9" s="68">
        <v>186</v>
      </c>
      <c r="W9" s="69">
        <v>186</v>
      </c>
      <c r="X9" s="68">
        <v>454</v>
      </c>
      <c r="Y9" s="69">
        <v>530</v>
      </c>
      <c r="Z9" s="68">
        <v>174</v>
      </c>
      <c r="AA9" s="69">
        <v>174</v>
      </c>
      <c r="AB9" s="69">
        <v>100</v>
      </c>
      <c r="AC9" s="69"/>
      <c r="AD9" s="69"/>
      <c r="AE9" s="69"/>
      <c r="AF9" s="69"/>
      <c r="AG9" s="68"/>
      <c r="AH9" s="69"/>
      <c r="AI9" s="69"/>
      <c r="AJ9" s="65"/>
      <c r="AK9" s="65"/>
      <c r="AM9" s="65"/>
    </row>
    <row r="10" spans="1:41" x14ac:dyDescent="0.4">
      <c r="A10" s="58">
        <v>6</v>
      </c>
      <c r="B10" s="59" t="s">
        <v>33</v>
      </c>
      <c r="C10" s="60">
        <v>90</v>
      </c>
      <c r="D10" s="61"/>
      <c r="E10" s="62">
        <v>840</v>
      </c>
      <c r="F10" s="60">
        <v>840</v>
      </c>
      <c r="G10" s="61">
        <f t="shared" si="0"/>
        <v>100</v>
      </c>
      <c r="H10" s="63">
        <v>645</v>
      </c>
      <c r="I10" s="60">
        <v>645</v>
      </c>
      <c r="J10" s="61">
        <f t="shared" si="2"/>
        <v>100</v>
      </c>
      <c r="K10" s="63">
        <v>60</v>
      </c>
      <c r="L10" s="60"/>
      <c r="M10" s="61"/>
      <c r="N10" s="64">
        <v>60</v>
      </c>
      <c r="O10" s="65">
        <v>60</v>
      </c>
      <c r="P10" s="64">
        <v>645</v>
      </c>
      <c r="Q10" s="65">
        <v>200</v>
      </c>
      <c r="R10" s="64">
        <v>490</v>
      </c>
      <c r="S10" s="65">
        <v>490</v>
      </c>
      <c r="T10" s="66">
        <f t="shared" si="1"/>
        <v>100</v>
      </c>
      <c r="U10" s="67"/>
      <c r="V10" s="68">
        <v>350</v>
      </c>
      <c r="W10" s="69">
        <v>350</v>
      </c>
      <c r="X10" s="68">
        <v>200</v>
      </c>
      <c r="Y10" s="69">
        <v>235</v>
      </c>
      <c r="Z10" s="68"/>
      <c r="AA10" s="69"/>
      <c r="AB10" s="69"/>
      <c r="AC10" s="69"/>
      <c r="AD10" s="69"/>
      <c r="AE10" s="69"/>
      <c r="AF10" s="69"/>
      <c r="AG10" s="68">
        <v>40</v>
      </c>
      <c r="AH10" s="69">
        <v>40</v>
      </c>
      <c r="AI10" s="69"/>
      <c r="AJ10" s="65"/>
      <c r="AK10" s="65"/>
      <c r="AM10" s="65"/>
    </row>
    <row r="11" spans="1:41" x14ac:dyDescent="0.4">
      <c r="A11" s="58">
        <v>7</v>
      </c>
      <c r="B11" s="59" t="s">
        <v>34</v>
      </c>
      <c r="C11" s="60">
        <v>85</v>
      </c>
      <c r="D11" s="61"/>
      <c r="E11" s="62">
        <v>500</v>
      </c>
      <c r="F11" s="60">
        <v>500</v>
      </c>
      <c r="G11" s="61">
        <f t="shared" si="0"/>
        <v>100</v>
      </c>
      <c r="H11" s="63">
        <v>410</v>
      </c>
      <c r="I11" s="60">
        <v>200</v>
      </c>
      <c r="J11" s="61">
        <f t="shared" si="2"/>
        <v>48.780487804878049</v>
      </c>
      <c r="K11" s="63">
        <v>50</v>
      </c>
      <c r="L11" s="60">
        <v>35</v>
      </c>
      <c r="M11" s="61">
        <f t="shared" ref="M11:M16" si="3">L11/K11*100</f>
        <v>70</v>
      </c>
      <c r="N11" s="64">
        <v>50</v>
      </c>
      <c r="O11" s="65">
        <v>35</v>
      </c>
      <c r="P11" s="64">
        <v>410</v>
      </c>
      <c r="Q11" s="65"/>
      <c r="R11" s="64">
        <v>412</v>
      </c>
      <c r="S11" s="65">
        <v>412</v>
      </c>
      <c r="T11" s="66">
        <f t="shared" si="1"/>
        <v>100</v>
      </c>
      <c r="U11" s="67"/>
      <c r="V11" s="68"/>
      <c r="W11" s="69"/>
      <c r="X11" s="68"/>
      <c r="Y11" s="69"/>
      <c r="Z11" s="68">
        <v>90</v>
      </c>
      <c r="AA11" s="69">
        <v>90</v>
      </c>
      <c r="AB11" s="69"/>
      <c r="AC11" s="69"/>
      <c r="AD11" s="69"/>
      <c r="AE11" s="69"/>
      <c r="AF11" s="69"/>
      <c r="AG11" s="68">
        <v>10</v>
      </c>
      <c r="AH11" s="69">
        <v>10</v>
      </c>
      <c r="AI11" s="69"/>
      <c r="AJ11" s="65"/>
      <c r="AK11" s="65"/>
      <c r="AM11" s="65"/>
    </row>
    <row r="12" spans="1:41" x14ac:dyDescent="0.4">
      <c r="A12" s="58">
        <v>8</v>
      </c>
      <c r="B12" s="59" t="s">
        <v>35</v>
      </c>
      <c r="C12" s="60">
        <v>310</v>
      </c>
      <c r="D12" s="61"/>
      <c r="E12" s="62">
        <v>1293</v>
      </c>
      <c r="F12" s="60">
        <v>1293</v>
      </c>
      <c r="G12" s="61">
        <f t="shared" si="0"/>
        <v>100</v>
      </c>
      <c r="H12" s="63">
        <v>1197</v>
      </c>
      <c r="I12" s="60">
        <v>1197</v>
      </c>
      <c r="J12" s="61">
        <f t="shared" si="2"/>
        <v>100</v>
      </c>
      <c r="K12" s="63">
        <v>100</v>
      </c>
      <c r="L12" s="60">
        <v>100</v>
      </c>
      <c r="M12" s="61">
        <f t="shared" si="3"/>
        <v>100</v>
      </c>
      <c r="N12" s="64">
        <v>100</v>
      </c>
      <c r="O12" s="65">
        <v>100</v>
      </c>
      <c r="P12" s="64">
        <v>1197</v>
      </c>
      <c r="Q12" s="65">
        <v>56</v>
      </c>
      <c r="R12" s="64">
        <v>1280</v>
      </c>
      <c r="S12" s="65">
        <v>1280</v>
      </c>
      <c r="T12" s="66">
        <f t="shared" si="1"/>
        <v>100</v>
      </c>
      <c r="U12" s="67"/>
      <c r="V12" s="68">
        <v>166</v>
      </c>
      <c r="W12" s="69">
        <v>166</v>
      </c>
      <c r="X12" s="68">
        <v>188</v>
      </c>
      <c r="Y12" s="69">
        <v>188</v>
      </c>
      <c r="Z12" s="68">
        <v>318</v>
      </c>
      <c r="AA12" s="69">
        <v>318</v>
      </c>
      <c r="AB12" s="69"/>
      <c r="AC12" s="69">
        <v>12</v>
      </c>
      <c r="AD12" s="69">
        <v>30</v>
      </c>
      <c r="AE12" s="67"/>
      <c r="AF12" s="67">
        <v>2</v>
      </c>
      <c r="AG12" s="68">
        <v>50</v>
      </c>
      <c r="AH12" s="69">
        <v>50</v>
      </c>
      <c r="AI12" s="69"/>
      <c r="AJ12" s="65"/>
      <c r="AK12" s="65"/>
      <c r="AM12" s="65"/>
    </row>
    <row r="13" spans="1:41" x14ac:dyDescent="0.4">
      <c r="A13" s="58">
        <v>9</v>
      </c>
      <c r="B13" s="59" t="s">
        <v>36</v>
      </c>
      <c r="C13" s="60">
        <v>250</v>
      </c>
      <c r="D13" s="61"/>
      <c r="E13" s="62">
        <v>800</v>
      </c>
      <c r="F13" s="60">
        <v>800</v>
      </c>
      <c r="G13" s="61">
        <f t="shared" si="0"/>
        <v>100</v>
      </c>
      <c r="H13" s="63">
        <v>1309</v>
      </c>
      <c r="I13" s="60">
        <v>858</v>
      </c>
      <c r="J13" s="61">
        <f t="shared" si="2"/>
        <v>65.546218487394952</v>
      </c>
      <c r="K13" s="63">
        <v>230</v>
      </c>
      <c r="L13" s="60"/>
      <c r="M13" s="61">
        <f t="shared" si="3"/>
        <v>0</v>
      </c>
      <c r="N13" s="64">
        <v>230</v>
      </c>
      <c r="O13" s="65"/>
      <c r="P13" s="64">
        <v>1309</v>
      </c>
      <c r="Q13" s="65">
        <v>1309</v>
      </c>
      <c r="R13" s="64">
        <v>883</v>
      </c>
      <c r="S13" s="65">
        <v>883</v>
      </c>
      <c r="T13" s="66">
        <f t="shared" si="1"/>
        <v>100</v>
      </c>
      <c r="U13" s="67"/>
      <c r="V13" s="68">
        <v>240</v>
      </c>
      <c r="W13" s="69">
        <v>240</v>
      </c>
      <c r="X13" s="68">
        <v>150</v>
      </c>
      <c r="Y13" s="69">
        <v>200</v>
      </c>
      <c r="Z13" s="68"/>
      <c r="AA13" s="69"/>
      <c r="AB13" s="69"/>
      <c r="AC13" s="69"/>
      <c r="AD13" s="69"/>
      <c r="AE13" s="69"/>
      <c r="AF13" s="69"/>
      <c r="AG13" s="68"/>
      <c r="AH13" s="69"/>
      <c r="AI13" s="69"/>
      <c r="AJ13" s="65"/>
      <c r="AK13" s="65"/>
      <c r="AM13" s="65"/>
    </row>
    <row r="14" spans="1:41" x14ac:dyDescent="0.4">
      <c r="A14" s="58">
        <v>10</v>
      </c>
      <c r="B14" s="59" t="s">
        <v>37</v>
      </c>
      <c r="C14" s="60">
        <v>180</v>
      </c>
      <c r="D14" s="61"/>
      <c r="E14" s="62">
        <v>925</v>
      </c>
      <c r="F14" s="60">
        <v>925</v>
      </c>
      <c r="G14" s="61">
        <f t="shared" si="0"/>
        <v>100</v>
      </c>
      <c r="H14" s="63">
        <v>568</v>
      </c>
      <c r="I14" s="60">
        <v>365</v>
      </c>
      <c r="J14" s="61">
        <f t="shared" si="2"/>
        <v>64.260563380281681</v>
      </c>
      <c r="K14" s="63">
        <v>150</v>
      </c>
      <c r="L14" s="60">
        <v>110</v>
      </c>
      <c r="M14" s="61">
        <f t="shared" si="3"/>
        <v>73.333333333333329</v>
      </c>
      <c r="N14" s="64">
        <v>150</v>
      </c>
      <c r="O14" s="65">
        <v>110</v>
      </c>
      <c r="P14" s="64">
        <v>568</v>
      </c>
      <c r="Q14" s="65">
        <v>100</v>
      </c>
      <c r="R14" s="64">
        <v>760</v>
      </c>
      <c r="S14" s="65">
        <v>830</v>
      </c>
      <c r="T14" s="66">
        <f t="shared" si="1"/>
        <v>109.21052631578947</v>
      </c>
      <c r="U14" s="67"/>
      <c r="V14" s="68"/>
      <c r="W14" s="69"/>
      <c r="X14" s="68">
        <v>160</v>
      </c>
      <c r="Y14" s="69">
        <v>134</v>
      </c>
      <c r="Z14" s="68">
        <v>165</v>
      </c>
      <c r="AA14" s="69">
        <v>95</v>
      </c>
      <c r="AB14" s="69"/>
      <c r="AC14" s="69"/>
      <c r="AD14" s="69"/>
      <c r="AE14" s="69"/>
      <c r="AF14" s="69"/>
      <c r="AG14" s="68"/>
      <c r="AH14" s="69"/>
      <c r="AI14" s="69"/>
      <c r="AJ14" s="65">
        <v>20</v>
      </c>
      <c r="AK14" s="65"/>
      <c r="AM14" s="65"/>
    </row>
    <row r="15" spans="1:41" x14ac:dyDescent="0.4">
      <c r="A15" s="58">
        <v>11</v>
      </c>
      <c r="B15" s="71" t="s">
        <v>38</v>
      </c>
      <c r="C15" s="60">
        <v>350</v>
      </c>
      <c r="D15" s="61"/>
      <c r="E15" s="62">
        <v>1080</v>
      </c>
      <c r="F15" s="60">
        <v>1080</v>
      </c>
      <c r="G15" s="61">
        <f t="shared" si="0"/>
        <v>100</v>
      </c>
      <c r="H15" s="63">
        <v>3100</v>
      </c>
      <c r="I15" s="60">
        <v>3100</v>
      </c>
      <c r="J15" s="61">
        <f t="shared" si="2"/>
        <v>100</v>
      </c>
      <c r="K15" s="63">
        <v>500</v>
      </c>
      <c r="L15" s="60">
        <v>250</v>
      </c>
      <c r="M15" s="61">
        <f t="shared" si="3"/>
        <v>50</v>
      </c>
      <c r="N15" s="64">
        <v>500</v>
      </c>
      <c r="O15" s="65"/>
      <c r="P15" s="64">
        <v>3100</v>
      </c>
      <c r="Q15" s="65"/>
      <c r="R15" s="64">
        <v>1000</v>
      </c>
      <c r="S15" s="65">
        <v>1000</v>
      </c>
      <c r="T15" s="66">
        <f t="shared" si="1"/>
        <v>100</v>
      </c>
      <c r="U15" s="67"/>
      <c r="V15" s="68">
        <v>553</v>
      </c>
      <c r="W15" s="69">
        <v>553</v>
      </c>
      <c r="X15" s="68">
        <v>600</v>
      </c>
      <c r="Y15" s="69">
        <v>350</v>
      </c>
      <c r="Z15" s="68"/>
      <c r="AA15" s="69"/>
      <c r="AB15" s="69"/>
      <c r="AC15" s="69"/>
      <c r="AD15" s="69"/>
      <c r="AE15" s="69"/>
      <c r="AF15" s="69"/>
      <c r="AG15" s="68"/>
      <c r="AH15" s="69"/>
      <c r="AI15" s="69"/>
      <c r="AJ15" s="65"/>
      <c r="AK15" s="65"/>
      <c r="AM15" s="65"/>
    </row>
    <row r="16" spans="1:41" x14ac:dyDescent="0.4">
      <c r="A16" s="58">
        <v>12</v>
      </c>
      <c r="B16" s="59" t="s">
        <v>39</v>
      </c>
      <c r="C16" s="60">
        <v>310</v>
      </c>
      <c r="D16" s="60">
        <v>15</v>
      </c>
      <c r="E16" s="62">
        <v>1600</v>
      </c>
      <c r="F16" s="60">
        <v>1600</v>
      </c>
      <c r="G16" s="61">
        <f t="shared" si="0"/>
        <v>100</v>
      </c>
      <c r="H16" s="72">
        <v>1513</v>
      </c>
      <c r="I16" s="60">
        <v>1513</v>
      </c>
      <c r="J16" s="61">
        <f t="shared" si="2"/>
        <v>100</v>
      </c>
      <c r="K16" s="63">
        <v>150</v>
      </c>
      <c r="L16" s="60"/>
      <c r="M16" s="61">
        <f t="shared" si="3"/>
        <v>0</v>
      </c>
      <c r="N16" s="64">
        <v>150</v>
      </c>
      <c r="O16" s="65">
        <v>150</v>
      </c>
      <c r="P16" s="64">
        <v>1513</v>
      </c>
      <c r="Q16" s="65">
        <v>120</v>
      </c>
      <c r="R16" s="64">
        <v>1427</v>
      </c>
      <c r="S16" s="65">
        <v>1427</v>
      </c>
      <c r="T16" s="66">
        <f t="shared" si="1"/>
        <v>100</v>
      </c>
      <c r="U16" s="69">
        <v>355</v>
      </c>
      <c r="V16" s="68">
        <v>100</v>
      </c>
      <c r="W16" s="69">
        <v>100</v>
      </c>
      <c r="X16" s="68">
        <v>200</v>
      </c>
      <c r="Y16" s="69">
        <v>200</v>
      </c>
      <c r="Z16" s="68">
        <v>200</v>
      </c>
      <c r="AA16" s="69">
        <v>200</v>
      </c>
      <c r="AB16" s="69"/>
      <c r="AC16" s="69"/>
      <c r="AD16" s="69"/>
      <c r="AE16" s="69"/>
      <c r="AF16" s="69"/>
      <c r="AG16" s="68"/>
      <c r="AH16" s="69"/>
      <c r="AI16" s="69"/>
      <c r="AJ16" s="65"/>
      <c r="AK16" s="65"/>
      <c r="AM16" s="65"/>
    </row>
    <row r="17" spans="1:39" x14ac:dyDescent="0.4">
      <c r="A17" s="58">
        <v>13</v>
      </c>
      <c r="B17" s="59" t="s">
        <v>40</v>
      </c>
      <c r="C17" s="60">
        <v>90</v>
      </c>
      <c r="D17" s="61"/>
      <c r="E17" s="62">
        <v>530</v>
      </c>
      <c r="F17" s="60">
        <v>530</v>
      </c>
      <c r="G17" s="61">
        <f t="shared" si="0"/>
        <v>100</v>
      </c>
      <c r="H17" s="63">
        <v>220</v>
      </c>
      <c r="I17" s="60">
        <v>220</v>
      </c>
      <c r="J17" s="61">
        <f t="shared" si="2"/>
        <v>100</v>
      </c>
      <c r="K17" s="63">
        <v>0</v>
      </c>
      <c r="L17" s="60"/>
      <c r="M17" s="61"/>
      <c r="N17" s="64">
        <v>0</v>
      </c>
      <c r="O17" s="65"/>
      <c r="P17" s="64">
        <v>220</v>
      </c>
      <c r="Q17" s="65"/>
      <c r="R17" s="64">
        <v>520</v>
      </c>
      <c r="S17" s="65">
        <v>520</v>
      </c>
      <c r="T17" s="66">
        <f t="shared" si="1"/>
        <v>100</v>
      </c>
      <c r="U17" s="67"/>
      <c r="V17" s="68"/>
      <c r="W17" s="69"/>
      <c r="X17" s="68"/>
      <c r="Y17" s="69"/>
      <c r="Z17" s="68"/>
      <c r="AA17" s="69"/>
      <c r="AB17" s="69"/>
      <c r="AC17" s="69"/>
      <c r="AD17" s="69"/>
      <c r="AE17" s="69"/>
      <c r="AF17" s="69"/>
      <c r="AG17" s="68">
        <v>10</v>
      </c>
      <c r="AH17" s="69">
        <v>10</v>
      </c>
      <c r="AI17" s="69"/>
      <c r="AJ17" s="65"/>
      <c r="AK17" s="65"/>
      <c r="AM17" s="65"/>
    </row>
    <row r="18" spans="1:39" x14ac:dyDescent="0.4">
      <c r="A18" s="58">
        <v>14</v>
      </c>
      <c r="B18" s="59" t="s">
        <v>41</v>
      </c>
      <c r="C18" s="60">
        <v>65</v>
      </c>
      <c r="D18" s="61"/>
      <c r="E18" s="62">
        <v>140</v>
      </c>
      <c r="F18" s="60">
        <v>140</v>
      </c>
      <c r="G18" s="61">
        <f t="shared" si="0"/>
        <v>100</v>
      </c>
      <c r="H18" s="63">
        <v>1039</v>
      </c>
      <c r="I18" s="60">
        <v>465</v>
      </c>
      <c r="J18" s="61">
        <f t="shared" si="2"/>
        <v>44.754571703561119</v>
      </c>
      <c r="K18" s="63">
        <v>120</v>
      </c>
      <c r="L18" s="60"/>
      <c r="M18" s="61"/>
      <c r="N18" s="64">
        <v>120</v>
      </c>
      <c r="O18" s="65"/>
      <c r="P18" s="64">
        <v>1039</v>
      </c>
      <c r="Q18" s="65"/>
      <c r="R18" s="64">
        <v>232</v>
      </c>
      <c r="S18" s="65">
        <v>232</v>
      </c>
      <c r="T18" s="66">
        <f t="shared" si="1"/>
        <v>100</v>
      </c>
      <c r="U18" s="67"/>
      <c r="V18" s="68"/>
      <c r="W18" s="69"/>
      <c r="X18" s="68"/>
      <c r="Y18" s="69"/>
      <c r="Z18" s="68"/>
      <c r="AA18" s="69"/>
      <c r="AB18" s="69"/>
      <c r="AC18" s="69"/>
      <c r="AD18" s="69"/>
      <c r="AE18" s="69"/>
      <c r="AF18" s="69"/>
      <c r="AG18" s="68"/>
      <c r="AH18" s="69"/>
      <c r="AI18" s="69"/>
      <c r="AJ18" s="65"/>
      <c r="AK18" s="65"/>
      <c r="AM18" s="65"/>
    </row>
    <row r="19" spans="1:39" x14ac:dyDescent="0.4">
      <c r="A19" s="58">
        <v>15</v>
      </c>
      <c r="B19" s="59" t="s">
        <v>42</v>
      </c>
      <c r="C19" s="60">
        <v>197</v>
      </c>
      <c r="D19" s="61"/>
      <c r="E19" s="62">
        <v>900</v>
      </c>
      <c r="F19" s="60">
        <v>900</v>
      </c>
      <c r="G19" s="61">
        <f t="shared" si="0"/>
        <v>100</v>
      </c>
      <c r="H19" s="63">
        <v>1527</v>
      </c>
      <c r="I19" s="60">
        <v>785</v>
      </c>
      <c r="J19" s="61">
        <f t="shared" si="2"/>
        <v>51.407989521938447</v>
      </c>
      <c r="K19" s="63">
        <v>133</v>
      </c>
      <c r="L19" s="60"/>
      <c r="M19" s="61">
        <f>L19/K19*100</f>
        <v>0</v>
      </c>
      <c r="N19" s="64">
        <v>133</v>
      </c>
      <c r="O19" s="65"/>
      <c r="P19" s="64">
        <v>1527</v>
      </c>
      <c r="Q19" s="65"/>
      <c r="R19" s="64">
        <v>1333</v>
      </c>
      <c r="S19" s="65">
        <v>1333</v>
      </c>
      <c r="T19" s="66">
        <f t="shared" si="1"/>
        <v>100</v>
      </c>
      <c r="U19" s="67"/>
      <c r="V19" s="68"/>
      <c r="W19" s="69"/>
      <c r="X19" s="68">
        <v>200</v>
      </c>
      <c r="Y19" s="69">
        <v>200</v>
      </c>
      <c r="Z19" s="68"/>
      <c r="AA19" s="69"/>
      <c r="AB19" s="69"/>
      <c r="AC19" s="69"/>
      <c r="AD19" s="69"/>
      <c r="AE19" s="69"/>
      <c r="AF19" s="69"/>
      <c r="AG19" s="68"/>
      <c r="AH19" s="69"/>
      <c r="AI19" s="69"/>
      <c r="AJ19" s="65"/>
      <c r="AK19" s="65"/>
      <c r="AM19" s="65"/>
    </row>
    <row r="20" spans="1:39" x14ac:dyDescent="0.4">
      <c r="A20" s="58">
        <v>16</v>
      </c>
      <c r="B20" s="59" t="s">
        <v>43</v>
      </c>
      <c r="C20" s="60"/>
      <c r="D20" s="61"/>
      <c r="E20" s="62">
        <v>310</v>
      </c>
      <c r="F20" s="60">
        <v>310</v>
      </c>
      <c r="G20" s="61">
        <f t="shared" si="0"/>
        <v>100</v>
      </c>
      <c r="H20" s="63">
        <v>339</v>
      </c>
      <c r="I20" s="60">
        <v>339</v>
      </c>
      <c r="J20" s="61">
        <f t="shared" si="2"/>
        <v>100</v>
      </c>
      <c r="K20" s="63">
        <v>0</v>
      </c>
      <c r="L20" s="60">
        <v>52</v>
      </c>
      <c r="M20" s="61"/>
      <c r="N20" s="64">
        <v>0</v>
      </c>
      <c r="O20" s="65">
        <v>52</v>
      </c>
      <c r="P20" s="64">
        <v>339</v>
      </c>
      <c r="Q20" s="65">
        <v>160</v>
      </c>
      <c r="R20" s="64">
        <v>262</v>
      </c>
      <c r="S20" s="65">
        <v>262</v>
      </c>
      <c r="T20" s="66">
        <f t="shared" si="1"/>
        <v>100</v>
      </c>
      <c r="U20" s="67"/>
      <c r="V20" s="68">
        <v>151</v>
      </c>
      <c r="W20" s="69">
        <v>151</v>
      </c>
      <c r="X20" s="68">
        <v>25</v>
      </c>
      <c r="Y20" s="69">
        <v>25</v>
      </c>
      <c r="Z20" s="68"/>
      <c r="AA20" s="69"/>
      <c r="AB20" s="69"/>
      <c r="AC20" s="69"/>
      <c r="AD20" s="69"/>
      <c r="AE20" s="69"/>
      <c r="AF20" s="69"/>
      <c r="AG20" s="68"/>
      <c r="AH20" s="69"/>
      <c r="AI20" s="69"/>
      <c r="AJ20" s="65"/>
      <c r="AK20" s="65"/>
      <c r="AM20" s="65"/>
    </row>
    <row r="21" spans="1:39" x14ac:dyDescent="0.4">
      <c r="A21" s="58">
        <v>17</v>
      </c>
      <c r="B21" s="59" t="s">
        <v>44</v>
      </c>
      <c r="C21" s="60"/>
      <c r="D21" s="61"/>
      <c r="E21" s="62">
        <v>240</v>
      </c>
      <c r="F21" s="60">
        <v>240</v>
      </c>
      <c r="G21" s="61">
        <f t="shared" si="0"/>
        <v>100</v>
      </c>
      <c r="H21" s="63">
        <v>290</v>
      </c>
      <c r="I21" s="60">
        <v>290</v>
      </c>
      <c r="J21" s="61">
        <f t="shared" si="2"/>
        <v>100</v>
      </c>
      <c r="K21" s="63">
        <v>47</v>
      </c>
      <c r="L21" s="60">
        <v>47</v>
      </c>
      <c r="M21" s="61">
        <f>L21/K21*100</f>
        <v>100</v>
      </c>
      <c r="N21" s="64">
        <v>47</v>
      </c>
      <c r="O21" s="65">
        <v>47</v>
      </c>
      <c r="P21" s="64">
        <v>290</v>
      </c>
      <c r="Q21" s="65"/>
      <c r="R21" s="64">
        <v>110</v>
      </c>
      <c r="S21" s="65">
        <v>110</v>
      </c>
      <c r="T21" s="66">
        <f t="shared" si="1"/>
        <v>100</v>
      </c>
      <c r="U21" s="67"/>
      <c r="V21" s="68">
        <v>55</v>
      </c>
      <c r="W21" s="69">
        <v>55</v>
      </c>
      <c r="X21" s="68">
        <v>40</v>
      </c>
      <c r="Y21" s="69">
        <v>40</v>
      </c>
      <c r="Z21" s="68"/>
      <c r="AA21" s="69"/>
      <c r="AB21" s="69"/>
      <c r="AC21" s="69"/>
      <c r="AD21" s="69"/>
      <c r="AE21" s="69"/>
      <c r="AF21" s="69"/>
      <c r="AG21" s="68"/>
      <c r="AH21" s="69"/>
      <c r="AI21" s="69"/>
      <c r="AJ21" s="65"/>
      <c r="AK21" s="65"/>
      <c r="AM21" s="65"/>
    </row>
    <row r="22" spans="1:39" x14ac:dyDescent="0.4">
      <c r="A22" s="58">
        <v>18</v>
      </c>
      <c r="B22" s="73" t="s">
        <v>45</v>
      </c>
      <c r="C22" s="60"/>
      <c r="D22" s="61"/>
      <c r="E22" s="62">
        <v>400</v>
      </c>
      <c r="F22" s="60">
        <v>200</v>
      </c>
      <c r="G22" s="61">
        <f>F22/E22*100</f>
        <v>50</v>
      </c>
      <c r="H22" s="63">
        <v>533</v>
      </c>
      <c r="I22" s="60">
        <v>200</v>
      </c>
      <c r="J22" s="61">
        <f t="shared" si="2"/>
        <v>37.523452157598499</v>
      </c>
      <c r="K22" s="63">
        <v>0</v>
      </c>
      <c r="L22" s="60"/>
      <c r="M22" s="61"/>
      <c r="N22" s="64">
        <v>0</v>
      </c>
      <c r="O22" s="65"/>
      <c r="P22" s="64">
        <v>533</v>
      </c>
      <c r="Q22" s="65"/>
      <c r="R22" s="64">
        <v>70</v>
      </c>
      <c r="S22" s="65">
        <v>70</v>
      </c>
      <c r="T22" s="66">
        <f t="shared" si="1"/>
        <v>100</v>
      </c>
      <c r="U22" s="67"/>
      <c r="V22" s="68">
        <v>60</v>
      </c>
      <c r="W22" s="69">
        <v>60</v>
      </c>
      <c r="X22" s="68"/>
      <c r="Y22" s="69"/>
      <c r="Z22" s="68"/>
      <c r="AA22" s="69"/>
      <c r="AB22" s="69"/>
      <c r="AC22" s="69"/>
      <c r="AD22" s="69"/>
      <c r="AE22" s="69"/>
      <c r="AF22" s="69"/>
      <c r="AG22" s="68">
        <v>170</v>
      </c>
      <c r="AH22" s="69">
        <v>170</v>
      </c>
      <c r="AI22" s="69"/>
      <c r="AJ22" s="65"/>
      <c r="AK22" s="65"/>
      <c r="AM22" s="65"/>
    </row>
    <row r="23" spans="1:39" x14ac:dyDescent="0.4">
      <c r="A23" s="58">
        <v>20</v>
      </c>
      <c r="B23" s="73" t="s">
        <v>46</v>
      </c>
      <c r="C23" s="60"/>
      <c r="D23" s="61"/>
      <c r="E23" s="62">
        <v>257</v>
      </c>
      <c r="F23" s="60">
        <v>257</v>
      </c>
      <c r="G23" s="61">
        <f t="shared" si="0"/>
        <v>100</v>
      </c>
      <c r="H23" s="63">
        <v>1693</v>
      </c>
      <c r="I23" s="60">
        <v>1693</v>
      </c>
      <c r="J23" s="61">
        <f t="shared" si="2"/>
        <v>100</v>
      </c>
      <c r="K23" s="63">
        <v>0</v>
      </c>
      <c r="L23" s="60"/>
      <c r="M23" s="61"/>
      <c r="N23" s="64">
        <v>0</v>
      </c>
      <c r="O23" s="65"/>
      <c r="P23" s="64">
        <v>1693</v>
      </c>
      <c r="Q23" s="65"/>
      <c r="R23" s="64">
        <v>200</v>
      </c>
      <c r="S23" s="65">
        <v>200</v>
      </c>
      <c r="T23" s="66">
        <f t="shared" si="1"/>
        <v>100</v>
      </c>
      <c r="U23" s="67"/>
      <c r="V23" s="68">
        <v>70</v>
      </c>
      <c r="W23" s="69">
        <v>70</v>
      </c>
      <c r="X23" s="68"/>
      <c r="Y23" s="69"/>
      <c r="Z23" s="68"/>
      <c r="AA23" s="69"/>
      <c r="AB23" s="69"/>
      <c r="AC23" s="69"/>
      <c r="AD23" s="69"/>
      <c r="AE23" s="69"/>
      <c r="AF23" s="69"/>
      <c r="AG23" s="68"/>
      <c r="AH23" s="69"/>
      <c r="AI23" s="69"/>
      <c r="AJ23" s="65"/>
      <c r="AK23" s="65"/>
      <c r="AM23" s="65"/>
    </row>
    <row r="24" spans="1:39" x14ac:dyDescent="0.4">
      <c r="A24" s="58">
        <v>21</v>
      </c>
      <c r="B24" s="74" t="s">
        <v>47</v>
      </c>
      <c r="C24" s="60"/>
      <c r="D24" s="60">
        <v>20</v>
      </c>
      <c r="E24" s="62"/>
      <c r="F24" s="60"/>
      <c r="G24" s="61"/>
      <c r="H24" s="72">
        <v>0</v>
      </c>
      <c r="I24" s="60"/>
      <c r="J24" s="61">
        <v>0</v>
      </c>
      <c r="K24" s="63">
        <v>0</v>
      </c>
      <c r="L24" s="60"/>
      <c r="M24" s="61"/>
      <c r="N24" s="64">
        <v>0</v>
      </c>
      <c r="O24" s="65"/>
      <c r="P24" s="64">
        <v>0</v>
      </c>
      <c r="Q24" s="65"/>
      <c r="R24" s="64"/>
      <c r="S24" s="65"/>
      <c r="T24" s="67"/>
      <c r="U24" s="69">
        <v>200</v>
      </c>
      <c r="V24" s="68"/>
      <c r="W24" s="69"/>
      <c r="X24" s="68"/>
      <c r="Y24" s="69"/>
      <c r="Z24" s="68"/>
      <c r="AA24" s="69"/>
      <c r="AB24" s="69"/>
      <c r="AC24" s="69"/>
      <c r="AD24" s="69"/>
      <c r="AE24" s="69"/>
      <c r="AF24" s="69"/>
      <c r="AG24" s="68"/>
      <c r="AH24" s="69"/>
      <c r="AI24" s="69"/>
      <c r="AJ24" s="65"/>
      <c r="AK24" s="65"/>
      <c r="AM24" s="65"/>
    </row>
    <row r="25" spans="1:39" x14ac:dyDescent="0.4">
      <c r="A25" s="58">
        <v>22</v>
      </c>
      <c r="B25" s="73" t="s">
        <v>48</v>
      </c>
      <c r="C25" s="60">
        <v>127</v>
      </c>
      <c r="D25" s="61"/>
      <c r="E25" s="62">
        <v>1080</v>
      </c>
      <c r="F25" s="60">
        <v>1080</v>
      </c>
      <c r="G25" s="61">
        <f t="shared" si="0"/>
        <v>100</v>
      </c>
      <c r="H25" s="63">
        <v>1120</v>
      </c>
      <c r="I25" s="60"/>
      <c r="J25" s="61">
        <f>I25/H25*100</f>
        <v>0</v>
      </c>
      <c r="K25" s="63">
        <v>94</v>
      </c>
      <c r="L25" s="60"/>
      <c r="M25" s="61">
        <f>L25/K25*100</f>
        <v>0</v>
      </c>
      <c r="N25" s="64">
        <v>94</v>
      </c>
      <c r="O25" s="65"/>
      <c r="P25" s="64">
        <v>1120</v>
      </c>
      <c r="Q25" s="65"/>
      <c r="R25" s="64">
        <v>836</v>
      </c>
      <c r="S25" s="65">
        <v>836</v>
      </c>
      <c r="T25" s="66">
        <f t="shared" si="1"/>
        <v>100</v>
      </c>
      <c r="U25" s="67"/>
      <c r="V25" s="68">
        <v>295</v>
      </c>
      <c r="W25" s="69">
        <v>295</v>
      </c>
      <c r="X25" s="68">
        <v>205</v>
      </c>
      <c r="Y25" s="69">
        <v>205</v>
      </c>
      <c r="Z25" s="68">
        <v>120</v>
      </c>
      <c r="AA25" s="69">
        <v>120</v>
      </c>
      <c r="AB25" s="69"/>
      <c r="AC25" s="69"/>
      <c r="AD25" s="69"/>
      <c r="AE25" s="69"/>
      <c r="AF25" s="69"/>
      <c r="AG25" s="68"/>
      <c r="AH25" s="69"/>
      <c r="AI25" s="69"/>
      <c r="AJ25" s="65"/>
      <c r="AK25" s="65"/>
      <c r="AM25" s="65"/>
    </row>
    <row r="26" spans="1:39" x14ac:dyDescent="0.4">
      <c r="A26" s="75">
        <v>23.4</v>
      </c>
      <c r="B26" s="73" t="s">
        <v>49</v>
      </c>
      <c r="C26" s="60"/>
      <c r="D26" s="61"/>
      <c r="E26" s="62"/>
      <c r="F26" s="60"/>
      <c r="G26" s="61"/>
      <c r="H26" s="63">
        <v>158</v>
      </c>
      <c r="I26" s="60">
        <v>158</v>
      </c>
      <c r="J26" s="61">
        <f>I26/H26*100</f>
        <v>100</v>
      </c>
      <c r="K26" s="63"/>
      <c r="L26" s="60"/>
      <c r="M26" s="61"/>
      <c r="N26" s="64"/>
      <c r="O26" s="65"/>
      <c r="P26" s="64">
        <v>158</v>
      </c>
      <c r="Q26" s="65"/>
      <c r="R26" s="64"/>
      <c r="S26" s="65"/>
      <c r="T26" s="76"/>
      <c r="U26" s="77"/>
      <c r="V26" s="68"/>
      <c r="W26" s="69"/>
      <c r="X26" s="68"/>
      <c r="Y26" s="69"/>
      <c r="Z26" s="68"/>
      <c r="AA26" s="69"/>
      <c r="AB26" s="69"/>
      <c r="AC26" s="69"/>
      <c r="AD26" s="69"/>
      <c r="AE26" s="69"/>
      <c r="AF26" s="69"/>
      <c r="AG26" s="68"/>
      <c r="AH26" s="69"/>
      <c r="AI26" s="69"/>
      <c r="AJ26" s="65"/>
      <c r="AK26" s="65"/>
      <c r="AM26" s="65"/>
    </row>
    <row r="27" spans="1:39" x14ac:dyDescent="0.4">
      <c r="A27" s="75">
        <v>24.657142857142901</v>
      </c>
      <c r="B27" s="73" t="s">
        <v>50</v>
      </c>
      <c r="C27" s="60"/>
      <c r="D27" s="61"/>
      <c r="E27" s="63">
        <v>180</v>
      </c>
      <c r="F27" s="60">
        <v>180</v>
      </c>
      <c r="G27" s="61">
        <f t="shared" si="0"/>
        <v>100</v>
      </c>
      <c r="H27" s="63">
        <v>0</v>
      </c>
      <c r="I27" s="60"/>
      <c r="J27" s="61"/>
      <c r="K27" s="63"/>
      <c r="L27" s="60"/>
      <c r="M27" s="61"/>
      <c r="N27" s="64"/>
      <c r="O27" s="65"/>
      <c r="P27" s="64">
        <v>0</v>
      </c>
      <c r="Q27" s="65"/>
      <c r="R27" s="64">
        <v>180</v>
      </c>
      <c r="S27" s="65">
        <v>180</v>
      </c>
      <c r="T27" s="66">
        <f t="shared" si="1"/>
        <v>100</v>
      </c>
      <c r="U27" s="77"/>
      <c r="V27" s="68"/>
      <c r="W27" s="69"/>
      <c r="X27" s="68"/>
      <c r="Y27" s="69"/>
      <c r="Z27" s="68"/>
      <c r="AA27" s="69"/>
      <c r="AB27" s="69"/>
      <c r="AC27" s="69"/>
      <c r="AD27" s="69"/>
      <c r="AE27" s="69"/>
      <c r="AF27" s="69"/>
      <c r="AG27" s="68"/>
      <c r="AH27" s="69"/>
      <c r="AI27" s="69"/>
      <c r="AJ27" s="65"/>
      <c r="AK27" s="65"/>
      <c r="AM27" s="65"/>
    </row>
    <row r="28" spans="1:39" x14ac:dyDescent="0.4">
      <c r="A28" s="75">
        <v>25.9142857142858</v>
      </c>
      <c r="B28" s="73" t="s">
        <v>51</v>
      </c>
      <c r="C28" s="60"/>
      <c r="D28" s="61"/>
      <c r="E28" s="63"/>
      <c r="F28" s="60"/>
      <c r="G28" s="61"/>
      <c r="H28" s="63">
        <v>185</v>
      </c>
      <c r="I28" s="60">
        <v>185</v>
      </c>
      <c r="J28" s="61">
        <f>I28/H28*100</f>
        <v>100</v>
      </c>
      <c r="K28" s="63"/>
      <c r="L28" s="60"/>
      <c r="M28" s="61"/>
      <c r="N28" s="64"/>
      <c r="O28" s="65"/>
      <c r="P28" s="64">
        <v>185</v>
      </c>
      <c r="Q28" s="65"/>
      <c r="R28" s="64"/>
      <c r="S28" s="65"/>
      <c r="T28" s="67"/>
      <c r="U28" s="77"/>
      <c r="V28" s="68"/>
      <c r="W28" s="69"/>
      <c r="X28" s="68"/>
      <c r="Y28" s="69"/>
      <c r="Z28" s="68"/>
      <c r="AA28" s="69"/>
      <c r="AB28" s="69"/>
      <c r="AC28" s="69"/>
      <c r="AD28" s="69"/>
      <c r="AE28" s="69"/>
      <c r="AF28" s="69"/>
      <c r="AG28" s="68"/>
      <c r="AH28" s="69"/>
      <c r="AI28" s="69"/>
      <c r="AJ28" s="65"/>
      <c r="AK28" s="65"/>
      <c r="AM28" s="65"/>
    </row>
    <row r="29" spans="1:39" x14ac:dyDescent="0.4">
      <c r="A29" s="75">
        <v>27.171428571428599</v>
      </c>
      <c r="B29" s="73" t="s">
        <v>52</v>
      </c>
      <c r="C29" s="60"/>
      <c r="D29" s="61"/>
      <c r="E29" s="63"/>
      <c r="F29" s="60"/>
      <c r="G29" s="61"/>
      <c r="H29" s="63">
        <v>0</v>
      </c>
      <c r="I29" s="60"/>
      <c r="J29" s="61">
        <v>0</v>
      </c>
      <c r="K29" s="63"/>
      <c r="L29" s="60"/>
      <c r="M29" s="61"/>
      <c r="N29" s="64"/>
      <c r="O29" s="65"/>
      <c r="P29" s="64">
        <v>0</v>
      </c>
      <c r="Q29" s="65"/>
      <c r="R29" s="64"/>
      <c r="S29" s="65"/>
      <c r="T29" s="67"/>
      <c r="U29" s="77"/>
      <c r="V29" s="68">
        <v>117</v>
      </c>
      <c r="W29" s="69">
        <v>117</v>
      </c>
      <c r="X29" s="68"/>
      <c r="Y29" s="78"/>
      <c r="Z29" s="68"/>
      <c r="AA29" s="78"/>
      <c r="AB29" s="78"/>
      <c r="AC29" s="78"/>
      <c r="AD29" s="78"/>
      <c r="AE29" s="78"/>
      <c r="AF29" s="78"/>
      <c r="AG29" s="68"/>
      <c r="AH29" s="78"/>
      <c r="AI29" s="78"/>
      <c r="AJ29" s="65"/>
      <c r="AK29" s="65"/>
      <c r="AM29" s="65"/>
    </row>
    <row r="30" spans="1:39" x14ac:dyDescent="0.4">
      <c r="A30" s="75">
        <v>28.428571428571502</v>
      </c>
      <c r="B30" s="73" t="s">
        <v>53</v>
      </c>
      <c r="C30" s="60"/>
      <c r="D30" s="61"/>
      <c r="E30" s="63">
        <v>250</v>
      </c>
      <c r="F30" s="60">
        <v>250</v>
      </c>
      <c r="G30" s="61"/>
      <c r="H30" s="63">
        <v>560</v>
      </c>
      <c r="I30" s="60">
        <v>560</v>
      </c>
      <c r="J30" s="61">
        <f>I30/H30*100</f>
        <v>100</v>
      </c>
      <c r="K30" s="63"/>
      <c r="L30" s="60"/>
      <c r="M30" s="61"/>
      <c r="N30" s="64"/>
      <c r="O30" s="65"/>
      <c r="P30" s="64">
        <v>560</v>
      </c>
      <c r="Q30" s="65"/>
      <c r="R30" s="64">
        <v>40</v>
      </c>
      <c r="S30" s="65">
        <v>40</v>
      </c>
      <c r="T30" s="66">
        <f t="shared" si="1"/>
        <v>100</v>
      </c>
      <c r="U30" s="77"/>
      <c r="V30" s="68"/>
      <c r="W30" s="78"/>
      <c r="X30" s="68"/>
      <c r="Y30" s="78"/>
      <c r="Z30" s="68"/>
      <c r="AA30" s="78"/>
      <c r="AB30" s="78"/>
      <c r="AC30" s="78"/>
      <c r="AD30" s="78"/>
      <c r="AE30" s="78"/>
      <c r="AF30" s="78"/>
      <c r="AG30" s="68">
        <v>100</v>
      </c>
      <c r="AH30" s="78">
        <v>15</v>
      </c>
      <c r="AI30" s="78"/>
      <c r="AJ30" s="79"/>
      <c r="AK30" s="65"/>
      <c r="AM30" s="65"/>
    </row>
    <row r="31" spans="1:39" s="86" customFormat="1" ht="22.2" x14ac:dyDescent="0.35">
      <c r="A31" s="80"/>
      <c r="B31" s="81" t="s">
        <v>54</v>
      </c>
      <c r="C31" s="82">
        <f>SUM(C5:C30)</f>
        <v>4004</v>
      </c>
      <c r="D31" s="82">
        <f>SUM(D5:D30)</f>
        <v>35</v>
      </c>
      <c r="E31" s="83">
        <f>SUM(E5:E30)</f>
        <v>22130</v>
      </c>
      <c r="F31" s="82">
        <f>SUM(F5:F30)</f>
        <v>21930</v>
      </c>
      <c r="G31" s="84">
        <f>F31/E31*100</f>
        <v>99.096249435155897</v>
      </c>
      <c r="H31" s="83">
        <f>SUM(H5:H30)</f>
        <v>23520</v>
      </c>
      <c r="I31" s="82">
        <f>SUM(I5:I30)</f>
        <v>18998</v>
      </c>
      <c r="J31" s="84">
        <f>I31/H31*100</f>
        <v>80.773809523809518</v>
      </c>
      <c r="K31" s="83">
        <f>SUM(K5:K30)</f>
        <v>3621</v>
      </c>
      <c r="L31" s="82">
        <f>SUM(L5:L30)</f>
        <v>1645</v>
      </c>
      <c r="M31" s="61">
        <f>L31/K31*100</f>
        <v>45.429439381386352</v>
      </c>
      <c r="N31" s="64">
        <f>SUM(N5:N30)</f>
        <v>3621</v>
      </c>
      <c r="O31" s="77">
        <f t="shared" ref="O31:U31" si="4">SUM(O5:O30)</f>
        <v>2175</v>
      </c>
      <c r="P31" s="64">
        <f t="shared" si="4"/>
        <v>23520</v>
      </c>
      <c r="Q31" s="77">
        <f t="shared" si="4"/>
        <v>2415</v>
      </c>
      <c r="R31" s="64">
        <f t="shared" si="4"/>
        <v>18642</v>
      </c>
      <c r="S31" s="77">
        <f t="shared" si="4"/>
        <v>18712</v>
      </c>
      <c r="T31" s="69">
        <f t="shared" si="1"/>
        <v>100.37549619139577</v>
      </c>
      <c r="U31" s="77">
        <f t="shared" si="4"/>
        <v>555</v>
      </c>
      <c r="V31" s="68">
        <f>SUM(V5:V30)</f>
        <v>4494</v>
      </c>
      <c r="W31" s="78">
        <f t="shared" ref="W31:AH31" si="5">SUM(W5:W30)</f>
        <v>4544</v>
      </c>
      <c r="X31" s="68">
        <f t="shared" si="5"/>
        <v>3867</v>
      </c>
      <c r="Y31" s="78">
        <f t="shared" si="5"/>
        <v>3329</v>
      </c>
      <c r="Z31" s="68">
        <f t="shared" si="5"/>
        <v>2387</v>
      </c>
      <c r="AA31" s="78">
        <f t="shared" si="5"/>
        <v>2167</v>
      </c>
      <c r="AB31" s="78">
        <f t="shared" si="5"/>
        <v>360</v>
      </c>
      <c r="AC31" s="78">
        <f t="shared" si="5"/>
        <v>12</v>
      </c>
      <c r="AD31" s="85">
        <f t="shared" si="5"/>
        <v>30</v>
      </c>
      <c r="AE31" s="78">
        <f t="shared" si="5"/>
        <v>0</v>
      </c>
      <c r="AF31" s="85">
        <f t="shared" si="5"/>
        <v>2</v>
      </c>
      <c r="AG31" s="68">
        <f t="shared" si="5"/>
        <v>440</v>
      </c>
      <c r="AH31" s="78">
        <f t="shared" si="5"/>
        <v>355</v>
      </c>
      <c r="AI31" s="77">
        <f>SUM(AI5:AI30)</f>
        <v>1862</v>
      </c>
      <c r="AJ31" s="77">
        <f>SUM(AJ5:AJ30)</f>
        <v>320</v>
      </c>
      <c r="AK31" s="77">
        <f>SUM(AK5:AK30)</f>
        <v>0</v>
      </c>
      <c r="AM31" s="77"/>
    </row>
    <row r="32" spans="1:39" s="99" customFormat="1" ht="22.2" x14ac:dyDescent="0.35">
      <c r="A32" s="87"/>
      <c r="B32" s="88" t="s">
        <v>55</v>
      </c>
      <c r="C32" s="89">
        <v>560</v>
      </c>
      <c r="D32" s="89"/>
      <c r="E32" s="90">
        <v>6000</v>
      </c>
      <c r="F32" s="89">
        <v>5200</v>
      </c>
      <c r="G32" s="91">
        <f>F32/E32*100</f>
        <v>86.666666666666671</v>
      </c>
      <c r="H32" s="90">
        <v>7284</v>
      </c>
      <c r="I32" s="89">
        <v>6100</v>
      </c>
      <c r="J32" s="91">
        <f>I32/H32*100</f>
        <v>83.745194947830853</v>
      </c>
      <c r="K32" s="92">
        <v>80</v>
      </c>
      <c r="L32" s="93">
        <v>80</v>
      </c>
      <c r="M32" s="61">
        <f t="shared" ref="M32:M33" si="6">L32/K32*100</f>
        <v>100</v>
      </c>
      <c r="N32" s="94">
        <v>80</v>
      </c>
      <c r="O32" s="95">
        <v>80</v>
      </c>
      <c r="P32" s="94">
        <v>7284</v>
      </c>
      <c r="Q32" s="95">
        <v>2100</v>
      </c>
      <c r="R32" s="94">
        <v>6485</v>
      </c>
      <c r="S32" s="95">
        <v>6485</v>
      </c>
      <c r="T32" s="96">
        <f t="shared" si="1"/>
        <v>100</v>
      </c>
      <c r="U32" s="97"/>
      <c r="V32" s="68">
        <v>1574</v>
      </c>
      <c r="W32" s="78">
        <v>800</v>
      </c>
      <c r="X32" s="68"/>
      <c r="Y32" s="78"/>
      <c r="Z32" s="68"/>
      <c r="AA32" s="78"/>
      <c r="AB32" s="78"/>
      <c r="AC32" s="78">
        <v>20</v>
      </c>
      <c r="AD32" s="78">
        <v>10</v>
      </c>
      <c r="AE32" s="78">
        <v>10</v>
      </c>
      <c r="AF32" s="78"/>
      <c r="AG32" s="68">
        <v>1533</v>
      </c>
      <c r="AH32" s="78">
        <v>1500</v>
      </c>
      <c r="AI32" s="78"/>
      <c r="AJ32" s="95"/>
      <c r="AK32" s="98"/>
      <c r="AM32" s="95"/>
    </row>
    <row r="33" spans="1:39" s="106" customFormat="1" ht="22.2" x14ac:dyDescent="0.35">
      <c r="A33" s="80"/>
      <c r="B33" s="100" t="s">
        <v>56</v>
      </c>
      <c r="C33" s="101">
        <f>SUM(C31:C32)</f>
        <v>4564</v>
      </c>
      <c r="D33" s="101">
        <f>SUM(D31:D32)</f>
        <v>35</v>
      </c>
      <c r="E33" s="101">
        <f>SUM(E31:E32)</f>
        <v>28130</v>
      </c>
      <c r="F33" s="101">
        <f>SUM(F31:F32)</f>
        <v>27130</v>
      </c>
      <c r="G33" s="102">
        <f>F33/E33*100</f>
        <v>96.44507643085673</v>
      </c>
      <c r="H33" s="101">
        <f>SUM(H31:H32)</f>
        <v>30804</v>
      </c>
      <c r="I33" s="101">
        <f>SUM(I31:I32)</f>
        <v>25098</v>
      </c>
      <c r="J33" s="102">
        <f>I33/H33*100</f>
        <v>81.476431632255554</v>
      </c>
      <c r="K33" s="103">
        <f>SUM(K31:K32)</f>
        <v>3701</v>
      </c>
      <c r="L33" s="103">
        <f>SUM(L31:L32)</f>
        <v>1725</v>
      </c>
      <c r="M33" s="104">
        <f t="shared" si="6"/>
        <v>46.609024587949207</v>
      </c>
      <c r="N33" s="76">
        <f>SUM(N31:N32)</f>
        <v>3701</v>
      </c>
      <c r="O33" s="76">
        <f t="shared" ref="O33:S33" si="7">SUM(O31:O32)</f>
        <v>2255</v>
      </c>
      <c r="P33" s="76">
        <f t="shared" si="7"/>
        <v>30804</v>
      </c>
      <c r="Q33" s="76">
        <f t="shared" si="7"/>
        <v>4515</v>
      </c>
      <c r="R33" s="76">
        <f t="shared" si="7"/>
        <v>25127</v>
      </c>
      <c r="S33" s="76">
        <f t="shared" si="7"/>
        <v>25197</v>
      </c>
      <c r="T33" s="66">
        <f t="shared" si="1"/>
        <v>100.2785847892705</v>
      </c>
      <c r="U33" s="66">
        <f>SUM(U31:U32)</f>
        <v>555</v>
      </c>
      <c r="V33" s="66">
        <f>SUM(V31:V32)</f>
        <v>6068</v>
      </c>
      <c r="W33" s="66">
        <f t="shared" ref="W33:AI33" si="8">SUM(W31:W32)</f>
        <v>5344</v>
      </c>
      <c r="X33" s="66">
        <f t="shared" si="8"/>
        <v>3867</v>
      </c>
      <c r="Y33" s="66">
        <f t="shared" si="8"/>
        <v>3329</v>
      </c>
      <c r="Z33" s="66">
        <f t="shared" si="8"/>
        <v>2387</v>
      </c>
      <c r="AA33" s="66">
        <f t="shared" si="8"/>
        <v>2167</v>
      </c>
      <c r="AB33" s="66">
        <f t="shared" si="8"/>
        <v>360</v>
      </c>
      <c r="AC33" s="66">
        <f t="shared" si="8"/>
        <v>32</v>
      </c>
      <c r="AD33" s="105">
        <f t="shared" si="8"/>
        <v>40</v>
      </c>
      <c r="AE33" s="66">
        <f t="shared" si="8"/>
        <v>10</v>
      </c>
      <c r="AF33" s="105">
        <f t="shared" si="8"/>
        <v>2</v>
      </c>
      <c r="AG33" s="66">
        <f t="shared" si="8"/>
        <v>1973</v>
      </c>
      <c r="AH33" s="66">
        <f t="shared" si="8"/>
        <v>1855</v>
      </c>
      <c r="AI33" s="66">
        <f t="shared" si="8"/>
        <v>1862</v>
      </c>
      <c r="AJ33" s="76">
        <f>SUM(AJ31:AJ32)</f>
        <v>320</v>
      </c>
      <c r="AK33" s="76">
        <f>SUM(AK31:AK32)</f>
        <v>0</v>
      </c>
      <c r="AM33" s="76"/>
    </row>
    <row r="34" spans="1:39" x14ac:dyDescent="0.4">
      <c r="A34" s="107"/>
      <c r="B34" s="108" t="s">
        <v>57</v>
      </c>
      <c r="C34" s="109"/>
      <c r="D34" s="107"/>
      <c r="E34" s="110"/>
      <c r="F34" s="107"/>
      <c r="G34" s="111"/>
      <c r="H34" s="107"/>
      <c r="I34" s="110"/>
      <c r="J34" s="111"/>
      <c r="K34" s="110"/>
      <c r="L34" s="110"/>
      <c r="M34" s="111"/>
      <c r="N34" s="112"/>
      <c r="O34" s="112"/>
      <c r="P34" s="112"/>
      <c r="Q34" s="113"/>
      <c r="R34" s="114"/>
      <c r="S34" s="114"/>
      <c r="T34" s="115"/>
      <c r="U34" s="115"/>
      <c r="V34" s="115"/>
      <c r="W34" s="116"/>
      <c r="X34" s="115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79"/>
      <c r="AK34" s="117"/>
    </row>
    <row r="35" spans="1:39" x14ac:dyDescent="0.4">
      <c r="A35" s="118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12"/>
      <c r="O35" s="112"/>
      <c r="P35" s="112"/>
      <c r="Q35" s="112"/>
      <c r="R35" s="114"/>
      <c r="S35" s="114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79"/>
      <c r="AK35" s="117"/>
    </row>
    <row r="40" spans="1:39" ht="22.95" customHeight="1" x14ac:dyDescent="0.55000000000000004">
      <c r="B40" s="1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23"/>
      <c r="S40" s="123"/>
    </row>
    <row r="41" spans="1:39" ht="13.2" customHeight="1" x14ac:dyDescent="0.55000000000000004">
      <c r="B41" s="122"/>
    </row>
    <row r="42" spans="1:39" ht="46.2" customHeight="1" x14ac:dyDescent="0.55000000000000004">
      <c r="B42" s="122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</row>
  </sheetData>
  <mergeCells count="21">
    <mergeCell ref="Z3:AA3"/>
    <mergeCell ref="AK2:AK3"/>
    <mergeCell ref="E3:G3"/>
    <mergeCell ref="H3:J3"/>
    <mergeCell ref="K3:M3"/>
    <mergeCell ref="N3:O3"/>
    <mergeCell ref="P3:Q3"/>
    <mergeCell ref="R3:T3"/>
    <mergeCell ref="U3:U4"/>
    <mergeCell ref="V3:W3"/>
    <mergeCell ref="X3:Y3"/>
    <mergeCell ref="C1:Q1"/>
    <mergeCell ref="R1:AK1"/>
    <mergeCell ref="C2:D2"/>
    <mergeCell ref="E2:M2"/>
    <mergeCell ref="N2:Q2"/>
    <mergeCell ref="R2:AB2"/>
    <mergeCell ref="AC2:AF3"/>
    <mergeCell ref="AG2:AH3"/>
    <mergeCell ref="AI2:AI3"/>
    <mergeCell ref="AJ2:AJ3"/>
  </mergeCells>
  <pageMargins left="0.31496062992125984" right="0.31496062992125984" top="0.55118110236220474" bottom="0.55118110236220474" header="0.31496062992125984" footer="0.31496062992125984"/>
  <pageSetup paperSize="9" scale="60" orientation="landscape" r:id="rId1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 2018</vt:lpstr>
      <vt:lpstr>'поле 2018'!Заголовки_для_печати</vt:lpstr>
      <vt:lpstr>'поле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2018-06-04T05:46:29Z</dcterms:created>
  <dcterms:modified xsi:type="dcterms:W3CDTF">2018-06-04T05:46:47Z</dcterms:modified>
</cp:coreProperties>
</file>