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5300" windowHeight="7152"/>
  </bookViews>
  <sheets>
    <sheet name="13" sheetId="1" r:id="rId1"/>
  </sheets>
  <definedNames>
    <definedName name="_xlnm.Print_Area" localSheetId="0">'13'!$A$1:$AC$26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<sst xmlns="http://schemas.openxmlformats.org/spreadsheetml/2006/main" count="95" uniqueCount="64">
  <si>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13 марта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</si>
  <si>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</si>
  <si>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</si>
  <si>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</si>
  <si>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</si>
  <si>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</si>
  <si>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</si>
  <si>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</si>
  <si>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</si>
  <si>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</si>
  <si>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</si>
  <si>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</si>
  <si>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</si>
  <si>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</si>
  <si>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</si>
  <si>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</si>
  <si>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</si>
  <si>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</si>
  <si>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</si>
  <si>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</si>
  <si>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</si>
  <si>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</si>
  <si>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</si>
  <si>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</si>
  <si>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</si>
  <si>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</si>
  <si>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</si>
  <si>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</si>
  <si>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</si>
  <si>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</si>
  <si>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</si>
  <si>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</si>
  <si>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</si>
  <si>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</si>
  <si>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</si>
  <si>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</si>
  <si>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</si>
  <si>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</si>
  <si>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</si>
  <si>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</si>
  <si>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</si>
  <si>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</si>
  <si>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</si>
  <si>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</si>
  <si>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</si>
  <si>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</si>
  <si>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</si>
  <si>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</si>
  <si>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</si>
  <si>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</si>
  <si>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</si>
  <si>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</si>
  <si>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</si>
  <si>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</si>
  <si>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</si>
  <si>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</si>
  <si>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7342гол)</t>
  </si>
  <si>
    <t>СП</t>
  </si>
  <si>
    <t>КФХ (2016 г -поголовье 1108 гол)</t>
  </si>
  <si>
    <t>КФХ</t>
  </si>
  <si>
    <t>ВСЕГО ПО РАЙОНУ (поголовье 2016 г -8439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</si>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</sst>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AH19" sqref="AH19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.6640625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6.5546875" customWidth="1"/>
    <col min="264" max="264" width="12.109375" customWidth="1"/>
    <col min="265" max="265" width="8.33203125" customWidth="1"/>
    <col min="266" max="266" width="7.21875" customWidth="1"/>
    <col min="267" max="267" width="10.6640625" customWidth="1"/>
    <col min="268" max="268" width="6.554687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6.5546875" customWidth="1"/>
    <col min="520" max="520" width="12.109375" customWidth="1"/>
    <col min="521" max="521" width="8.33203125" customWidth="1"/>
    <col min="522" max="522" width="7.21875" customWidth="1"/>
    <col min="523" max="523" width="10.6640625" customWidth="1"/>
    <col min="524" max="524" width="6.554687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6.5546875" customWidth="1"/>
    <col min="776" max="776" width="12.109375" customWidth="1"/>
    <col min="777" max="777" width="8.33203125" customWidth="1"/>
    <col min="778" max="778" width="7.21875" customWidth="1"/>
    <col min="779" max="779" width="10.6640625" customWidth="1"/>
    <col min="780" max="780" width="6.554687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6.5546875" customWidth="1"/>
    <col min="1032" max="1032" width="12.109375" customWidth="1"/>
    <col min="1033" max="1033" width="8.33203125" customWidth="1"/>
    <col min="1034" max="1034" width="7.21875" customWidth="1"/>
    <col min="1035" max="1035" width="10.6640625" customWidth="1"/>
    <col min="1036" max="1036" width="6.554687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6.5546875" customWidth="1"/>
    <col min="1288" max="1288" width="12.109375" customWidth="1"/>
    <col min="1289" max="1289" width="8.33203125" customWidth="1"/>
    <col min="1290" max="1290" width="7.21875" customWidth="1"/>
    <col min="1291" max="1291" width="10.6640625" customWidth="1"/>
    <col min="1292" max="1292" width="6.554687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6.5546875" customWidth="1"/>
    <col min="1544" max="1544" width="12.109375" customWidth="1"/>
    <col min="1545" max="1545" width="8.33203125" customWidth="1"/>
    <col min="1546" max="1546" width="7.21875" customWidth="1"/>
    <col min="1547" max="1547" width="10.6640625" customWidth="1"/>
    <col min="1548" max="1548" width="6.554687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6.5546875" customWidth="1"/>
    <col min="1800" max="1800" width="12.109375" customWidth="1"/>
    <col min="1801" max="1801" width="8.33203125" customWidth="1"/>
    <col min="1802" max="1802" width="7.21875" customWidth="1"/>
    <col min="1803" max="1803" width="10.6640625" customWidth="1"/>
    <col min="1804" max="1804" width="6.554687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6.5546875" customWidth="1"/>
    <col min="2056" max="2056" width="12.109375" customWidth="1"/>
    <col min="2057" max="2057" width="8.33203125" customWidth="1"/>
    <col min="2058" max="2058" width="7.21875" customWidth="1"/>
    <col min="2059" max="2059" width="10.6640625" customWidth="1"/>
    <col min="2060" max="2060" width="6.554687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6.5546875" customWidth="1"/>
    <col min="2312" max="2312" width="12.109375" customWidth="1"/>
    <col min="2313" max="2313" width="8.33203125" customWidth="1"/>
    <col min="2314" max="2314" width="7.21875" customWidth="1"/>
    <col min="2315" max="2315" width="10.6640625" customWidth="1"/>
    <col min="2316" max="2316" width="6.554687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6.5546875" customWidth="1"/>
    <col min="2568" max="2568" width="12.109375" customWidth="1"/>
    <col min="2569" max="2569" width="8.33203125" customWidth="1"/>
    <col min="2570" max="2570" width="7.21875" customWidth="1"/>
    <col min="2571" max="2571" width="10.6640625" customWidth="1"/>
    <col min="2572" max="2572" width="6.554687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6.5546875" customWidth="1"/>
    <col min="2824" max="2824" width="12.109375" customWidth="1"/>
    <col min="2825" max="2825" width="8.33203125" customWidth="1"/>
    <col min="2826" max="2826" width="7.21875" customWidth="1"/>
    <col min="2827" max="2827" width="10.6640625" customWidth="1"/>
    <col min="2828" max="2828" width="6.554687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6.5546875" customWidth="1"/>
    <col min="3080" max="3080" width="12.109375" customWidth="1"/>
    <col min="3081" max="3081" width="8.33203125" customWidth="1"/>
    <col min="3082" max="3082" width="7.21875" customWidth="1"/>
    <col min="3083" max="3083" width="10.6640625" customWidth="1"/>
    <col min="3084" max="3084" width="6.554687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6.5546875" customWidth="1"/>
    <col min="3336" max="3336" width="12.109375" customWidth="1"/>
    <col min="3337" max="3337" width="8.33203125" customWidth="1"/>
    <col min="3338" max="3338" width="7.21875" customWidth="1"/>
    <col min="3339" max="3339" width="10.6640625" customWidth="1"/>
    <col min="3340" max="3340" width="6.554687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6.5546875" customWidth="1"/>
    <col min="3592" max="3592" width="12.109375" customWidth="1"/>
    <col min="3593" max="3593" width="8.33203125" customWidth="1"/>
    <col min="3594" max="3594" width="7.21875" customWidth="1"/>
    <col min="3595" max="3595" width="10.6640625" customWidth="1"/>
    <col min="3596" max="3596" width="6.554687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6.5546875" customWidth="1"/>
    <col min="3848" max="3848" width="12.109375" customWidth="1"/>
    <col min="3849" max="3849" width="8.33203125" customWidth="1"/>
    <col min="3850" max="3850" width="7.21875" customWidth="1"/>
    <col min="3851" max="3851" width="10.6640625" customWidth="1"/>
    <col min="3852" max="3852" width="6.554687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6.5546875" customWidth="1"/>
    <col min="4104" max="4104" width="12.109375" customWidth="1"/>
    <col min="4105" max="4105" width="8.33203125" customWidth="1"/>
    <col min="4106" max="4106" width="7.21875" customWidth="1"/>
    <col min="4107" max="4107" width="10.6640625" customWidth="1"/>
    <col min="4108" max="4108" width="6.554687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6.5546875" customWidth="1"/>
    <col min="4360" max="4360" width="12.109375" customWidth="1"/>
    <col min="4361" max="4361" width="8.33203125" customWidth="1"/>
    <col min="4362" max="4362" width="7.21875" customWidth="1"/>
    <col min="4363" max="4363" width="10.6640625" customWidth="1"/>
    <col min="4364" max="4364" width="6.554687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6.5546875" customWidth="1"/>
    <col min="4616" max="4616" width="12.109375" customWidth="1"/>
    <col min="4617" max="4617" width="8.33203125" customWidth="1"/>
    <col min="4618" max="4618" width="7.21875" customWidth="1"/>
    <col min="4619" max="4619" width="10.6640625" customWidth="1"/>
    <col min="4620" max="4620" width="6.554687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6.5546875" customWidth="1"/>
    <col min="4872" max="4872" width="12.109375" customWidth="1"/>
    <col min="4873" max="4873" width="8.33203125" customWidth="1"/>
    <col min="4874" max="4874" width="7.21875" customWidth="1"/>
    <col min="4875" max="4875" width="10.6640625" customWidth="1"/>
    <col min="4876" max="4876" width="6.554687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6.5546875" customWidth="1"/>
    <col min="5128" max="5128" width="12.109375" customWidth="1"/>
    <col min="5129" max="5129" width="8.33203125" customWidth="1"/>
    <col min="5130" max="5130" width="7.21875" customWidth="1"/>
    <col min="5131" max="5131" width="10.6640625" customWidth="1"/>
    <col min="5132" max="5132" width="6.554687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6.5546875" customWidth="1"/>
    <col min="5384" max="5384" width="12.109375" customWidth="1"/>
    <col min="5385" max="5385" width="8.33203125" customWidth="1"/>
    <col min="5386" max="5386" width="7.21875" customWidth="1"/>
    <col min="5387" max="5387" width="10.6640625" customWidth="1"/>
    <col min="5388" max="5388" width="6.554687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6.5546875" customWidth="1"/>
    <col min="5640" max="5640" width="12.109375" customWidth="1"/>
    <col min="5641" max="5641" width="8.33203125" customWidth="1"/>
    <col min="5642" max="5642" width="7.21875" customWidth="1"/>
    <col min="5643" max="5643" width="10.6640625" customWidth="1"/>
    <col min="5644" max="5644" width="6.554687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6.5546875" customWidth="1"/>
    <col min="5896" max="5896" width="12.109375" customWidth="1"/>
    <col min="5897" max="5897" width="8.33203125" customWidth="1"/>
    <col min="5898" max="5898" width="7.21875" customWidth="1"/>
    <col min="5899" max="5899" width="10.6640625" customWidth="1"/>
    <col min="5900" max="5900" width="6.554687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6.5546875" customWidth="1"/>
    <col min="6152" max="6152" width="12.109375" customWidth="1"/>
    <col min="6153" max="6153" width="8.33203125" customWidth="1"/>
    <col min="6154" max="6154" width="7.21875" customWidth="1"/>
    <col min="6155" max="6155" width="10.6640625" customWidth="1"/>
    <col min="6156" max="6156" width="6.554687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6.5546875" customWidth="1"/>
    <col min="6408" max="6408" width="12.109375" customWidth="1"/>
    <col min="6409" max="6409" width="8.33203125" customWidth="1"/>
    <col min="6410" max="6410" width="7.21875" customWidth="1"/>
    <col min="6411" max="6411" width="10.6640625" customWidth="1"/>
    <col min="6412" max="6412" width="6.554687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6.5546875" customWidth="1"/>
    <col min="6664" max="6664" width="12.109375" customWidth="1"/>
    <col min="6665" max="6665" width="8.33203125" customWidth="1"/>
    <col min="6666" max="6666" width="7.21875" customWidth="1"/>
    <col min="6667" max="6667" width="10.6640625" customWidth="1"/>
    <col min="6668" max="6668" width="6.554687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6.5546875" customWidth="1"/>
    <col min="6920" max="6920" width="12.109375" customWidth="1"/>
    <col min="6921" max="6921" width="8.33203125" customWidth="1"/>
    <col min="6922" max="6922" width="7.21875" customWidth="1"/>
    <col min="6923" max="6923" width="10.6640625" customWidth="1"/>
    <col min="6924" max="6924" width="6.554687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6.5546875" customWidth="1"/>
    <col min="7176" max="7176" width="12.109375" customWidth="1"/>
    <col min="7177" max="7177" width="8.33203125" customWidth="1"/>
    <col min="7178" max="7178" width="7.21875" customWidth="1"/>
    <col min="7179" max="7179" width="10.6640625" customWidth="1"/>
    <col min="7180" max="7180" width="6.554687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6.5546875" customWidth="1"/>
    <col min="7432" max="7432" width="12.109375" customWidth="1"/>
    <col min="7433" max="7433" width="8.33203125" customWidth="1"/>
    <col min="7434" max="7434" width="7.21875" customWidth="1"/>
    <col min="7435" max="7435" width="10.6640625" customWidth="1"/>
    <col min="7436" max="7436" width="6.554687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6.5546875" customWidth="1"/>
    <col min="7688" max="7688" width="12.109375" customWidth="1"/>
    <col min="7689" max="7689" width="8.33203125" customWidth="1"/>
    <col min="7690" max="7690" width="7.21875" customWidth="1"/>
    <col min="7691" max="7691" width="10.6640625" customWidth="1"/>
    <col min="7692" max="7692" width="6.554687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6.5546875" customWidth="1"/>
    <col min="7944" max="7944" width="12.109375" customWidth="1"/>
    <col min="7945" max="7945" width="8.33203125" customWidth="1"/>
    <col min="7946" max="7946" width="7.21875" customWidth="1"/>
    <col min="7947" max="7947" width="10.6640625" customWidth="1"/>
    <col min="7948" max="7948" width="6.554687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6.5546875" customWidth="1"/>
    <col min="8200" max="8200" width="12.109375" customWidth="1"/>
    <col min="8201" max="8201" width="8.33203125" customWidth="1"/>
    <col min="8202" max="8202" width="7.21875" customWidth="1"/>
    <col min="8203" max="8203" width="10.6640625" customWidth="1"/>
    <col min="8204" max="8204" width="6.554687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6.5546875" customWidth="1"/>
    <col min="8456" max="8456" width="12.109375" customWidth="1"/>
    <col min="8457" max="8457" width="8.33203125" customWidth="1"/>
    <col min="8458" max="8458" width="7.21875" customWidth="1"/>
    <col min="8459" max="8459" width="10.6640625" customWidth="1"/>
    <col min="8460" max="8460" width="6.554687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6.5546875" customWidth="1"/>
    <col min="8712" max="8712" width="12.109375" customWidth="1"/>
    <col min="8713" max="8713" width="8.33203125" customWidth="1"/>
    <col min="8714" max="8714" width="7.21875" customWidth="1"/>
    <col min="8715" max="8715" width="10.6640625" customWidth="1"/>
    <col min="8716" max="8716" width="6.554687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6.5546875" customWidth="1"/>
    <col min="8968" max="8968" width="12.109375" customWidth="1"/>
    <col min="8969" max="8969" width="8.33203125" customWidth="1"/>
    <col min="8970" max="8970" width="7.21875" customWidth="1"/>
    <col min="8971" max="8971" width="10.6640625" customWidth="1"/>
    <col min="8972" max="8972" width="6.554687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6.5546875" customWidth="1"/>
    <col min="9224" max="9224" width="12.109375" customWidth="1"/>
    <col min="9225" max="9225" width="8.33203125" customWidth="1"/>
    <col min="9226" max="9226" width="7.21875" customWidth="1"/>
    <col min="9227" max="9227" width="10.6640625" customWidth="1"/>
    <col min="9228" max="9228" width="6.554687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6.5546875" customWidth="1"/>
    <col min="9480" max="9480" width="12.109375" customWidth="1"/>
    <col min="9481" max="9481" width="8.33203125" customWidth="1"/>
    <col min="9482" max="9482" width="7.21875" customWidth="1"/>
    <col min="9483" max="9483" width="10.6640625" customWidth="1"/>
    <col min="9484" max="9484" width="6.554687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6.5546875" customWidth="1"/>
    <col min="9736" max="9736" width="12.109375" customWidth="1"/>
    <col min="9737" max="9737" width="8.33203125" customWidth="1"/>
    <col min="9738" max="9738" width="7.21875" customWidth="1"/>
    <col min="9739" max="9739" width="10.6640625" customWidth="1"/>
    <col min="9740" max="9740" width="6.554687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6.5546875" customWidth="1"/>
    <col min="9992" max="9992" width="12.109375" customWidth="1"/>
    <col min="9993" max="9993" width="8.33203125" customWidth="1"/>
    <col min="9994" max="9994" width="7.21875" customWidth="1"/>
    <col min="9995" max="9995" width="10.6640625" customWidth="1"/>
    <col min="9996" max="9996" width="6.554687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6.5546875" customWidth="1"/>
    <col min="10248" max="10248" width="12.109375" customWidth="1"/>
    <col min="10249" max="10249" width="8.33203125" customWidth="1"/>
    <col min="10250" max="10250" width="7.21875" customWidth="1"/>
    <col min="10251" max="10251" width="10.6640625" customWidth="1"/>
    <col min="10252" max="10252" width="6.554687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6.5546875" customWidth="1"/>
    <col min="10504" max="10504" width="12.109375" customWidth="1"/>
    <col min="10505" max="10505" width="8.33203125" customWidth="1"/>
    <col min="10506" max="10506" width="7.21875" customWidth="1"/>
    <col min="10507" max="10507" width="10.6640625" customWidth="1"/>
    <col min="10508" max="10508" width="6.554687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6.5546875" customWidth="1"/>
    <col min="10760" max="10760" width="12.109375" customWidth="1"/>
    <col min="10761" max="10761" width="8.33203125" customWidth="1"/>
    <col min="10762" max="10762" width="7.21875" customWidth="1"/>
    <col min="10763" max="10763" width="10.6640625" customWidth="1"/>
    <col min="10764" max="10764" width="6.554687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6.5546875" customWidth="1"/>
    <col min="11016" max="11016" width="12.109375" customWidth="1"/>
    <col min="11017" max="11017" width="8.33203125" customWidth="1"/>
    <col min="11018" max="11018" width="7.21875" customWidth="1"/>
    <col min="11019" max="11019" width="10.6640625" customWidth="1"/>
    <col min="11020" max="11020" width="6.554687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6.5546875" customWidth="1"/>
    <col min="11272" max="11272" width="12.109375" customWidth="1"/>
    <col min="11273" max="11273" width="8.33203125" customWidth="1"/>
    <col min="11274" max="11274" width="7.21875" customWidth="1"/>
    <col min="11275" max="11275" width="10.6640625" customWidth="1"/>
    <col min="11276" max="11276" width="6.554687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6.5546875" customWidth="1"/>
    <col min="11528" max="11528" width="12.109375" customWidth="1"/>
    <col min="11529" max="11529" width="8.33203125" customWidth="1"/>
    <col min="11530" max="11530" width="7.21875" customWidth="1"/>
    <col min="11531" max="11531" width="10.6640625" customWidth="1"/>
    <col min="11532" max="11532" width="6.554687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6.5546875" customWidth="1"/>
    <col min="11784" max="11784" width="12.109375" customWidth="1"/>
    <col min="11785" max="11785" width="8.33203125" customWidth="1"/>
    <col min="11786" max="11786" width="7.21875" customWidth="1"/>
    <col min="11787" max="11787" width="10.6640625" customWidth="1"/>
    <col min="11788" max="11788" width="6.554687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6.5546875" customWidth="1"/>
    <col min="12040" max="12040" width="12.109375" customWidth="1"/>
    <col min="12041" max="12041" width="8.33203125" customWidth="1"/>
    <col min="12042" max="12042" width="7.21875" customWidth="1"/>
    <col min="12043" max="12043" width="10.6640625" customWidth="1"/>
    <col min="12044" max="12044" width="6.554687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6.5546875" customWidth="1"/>
    <col min="12296" max="12296" width="12.109375" customWidth="1"/>
    <col min="12297" max="12297" width="8.33203125" customWidth="1"/>
    <col min="12298" max="12298" width="7.21875" customWidth="1"/>
    <col min="12299" max="12299" width="10.6640625" customWidth="1"/>
    <col min="12300" max="12300" width="6.554687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6.5546875" customWidth="1"/>
    <col min="12552" max="12552" width="12.109375" customWidth="1"/>
    <col min="12553" max="12553" width="8.33203125" customWidth="1"/>
    <col min="12554" max="12554" width="7.21875" customWidth="1"/>
    <col min="12555" max="12555" width="10.6640625" customWidth="1"/>
    <col min="12556" max="12556" width="6.554687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6.5546875" customWidth="1"/>
    <col min="12808" max="12808" width="12.109375" customWidth="1"/>
    <col min="12809" max="12809" width="8.33203125" customWidth="1"/>
    <col min="12810" max="12810" width="7.21875" customWidth="1"/>
    <col min="12811" max="12811" width="10.6640625" customWidth="1"/>
    <col min="12812" max="12812" width="6.554687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6.5546875" customWidth="1"/>
    <col min="13064" max="13064" width="12.109375" customWidth="1"/>
    <col min="13065" max="13065" width="8.33203125" customWidth="1"/>
    <col min="13066" max="13066" width="7.21875" customWidth="1"/>
    <col min="13067" max="13067" width="10.6640625" customWidth="1"/>
    <col min="13068" max="13068" width="6.554687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6.5546875" customWidth="1"/>
    <col min="13320" max="13320" width="12.109375" customWidth="1"/>
    <col min="13321" max="13321" width="8.33203125" customWidth="1"/>
    <col min="13322" max="13322" width="7.21875" customWidth="1"/>
    <col min="13323" max="13323" width="10.6640625" customWidth="1"/>
    <col min="13324" max="13324" width="6.554687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6.5546875" customWidth="1"/>
    <col min="13576" max="13576" width="12.109375" customWidth="1"/>
    <col min="13577" max="13577" width="8.33203125" customWidth="1"/>
    <col min="13578" max="13578" width="7.21875" customWidth="1"/>
    <col min="13579" max="13579" width="10.6640625" customWidth="1"/>
    <col min="13580" max="13580" width="6.554687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6.5546875" customWidth="1"/>
    <col min="13832" max="13832" width="12.109375" customWidth="1"/>
    <col min="13833" max="13833" width="8.33203125" customWidth="1"/>
    <col min="13834" max="13834" width="7.21875" customWidth="1"/>
    <col min="13835" max="13835" width="10.6640625" customWidth="1"/>
    <col min="13836" max="13836" width="6.554687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6.5546875" customWidth="1"/>
    <col min="14088" max="14088" width="12.109375" customWidth="1"/>
    <col min="14089" max="14089" width="8.33203125" customWidth="1"/>
    <col min="14090" max="14090" width="7.21875" customWidth="1"/>
    <col min="14091" max="14091" width="10.6640625" customWidth="1"/>
    <col min="14092" max="14092" width="6.554687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6.5546875" customWidth="1"/>
    <col min="14344" max="14344" width="12.109375" customWidth="1"/>
    <col min="14345" max="14345" width="8.33203125" customWidth="1"/>
    <col min="14346" max="14346" width="7.21875" customWidth="1"/>
    <col min="14347" max="14347" width="10.6640625" customWidth="1"/>
    <col min="14348" max="14348" width="6.554687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6.5546875" customWidth="1"/>
    <col min="14600" max="14600" width="12.109375" customWidth="1"/>
    <col min="14601" max="14601" width="8.33203125" customWidth="1"/>
    <col min="14602" max="14602" width="7.21875" customWidth="1"/>
    <col min="14603" max="14603" width="10.6640625" customWidth="1"/>
    <col min="14604" max="14604" width="6.554687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6.5546875" customWidth="1"/>
    <col min="14856" max="14856" width="12.109375" customWidth="1"/>
    <col min="14857" max="14857" width="8.33203125" customWidth="1"/>
    <col min="14858" max="14858" width="7.21875" customWidth="1"/>
    <col min="14859" max="14859" width="10.6640625" customWidth="1"/>
    <col min="14860" max="14860" width="6.554687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6.5546875" customWidth="1"/>
    <col min="15112" max="15112" width="12.109375" customWidth="1"/>
    <col min="15113" max="15113" width="8.33203125" customWidth="1"/>
    <col min="15114" max="15114" width="7.21875" customWidth="1"/>
    <col min="15115" max="15115" width="10.6640625" customWidth="1"/>
    <col min="15116" max="15116" width="6.554687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6.5546875" customWidth="1"/>
    <col min="15368" max="15368" width="12.109375" customWidth="1"/>
    <col min="15369" max="15369" width="8.33203125" customWidth="1"/>
    <col min="15370" max="15370" width="7.21875" customWidth="1"/>
    <col min="15371" max="15371" width="10.6640625" customWidth="1"/>
    <col min="15372" max="15372" width="6.554687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6.5546875" customWidth="1"/>
    <col min="15624" max="15624" width="12.109375" customWidth="1"/>
    <col min="15625" max="15625" width="8.33203125" customWidth="1"/>
    <col min="15626" max="15626" width="7.21875" customWidth="1"/>
    <col min="15627" max="15627" width="10.6640625" customWidth="1"/>
    <col min="15628" max="15628" width="6.554687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6.5546875" customWidth="1"/>
    <col min="15880" max="15880" width="12.109375" customWidth="1"/>
    <col min="15881" max="15881" width="8.33203125" customWidth="1"/>
    <col min="15882" max="15882" width="7.21875" customWidth="1"/>
    <col min="15883" max="15883" width="10.6640625" customWidth="1"/>
    <col min="15884" max="15884" width="6.554687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6.5546875" customWidth="1"/>
    <col min="16136" max="16136" width="12.109375" customWidth="1"/>
    <col min="16137" max="16137" width="8.33203125" customWidth="1"/>
    <col min="16138" max="16138" width="7.21875" customWidth="1"/>
    <col min="16139" max="16139" width="10.6640625" customWidth="1"/>
    <col min="16140" max="16140" width="6.554687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200.72</v>
      </c>
      <c r="D6" s="40">
        <f t="shared" ref="D6:D26" si="0">C6/G6*100</f>
        <v>16.318699186991871</v>
      </c>
      <c r="E6" s="41">
        <v>95</v>
      </c>
      <c r="F6" s="40">
        <f t="shared" ref="F6:F23" si="1">C6*E6/100</f>
        <v>190.68400000000003</v>
      </c>
      <c r="G6" s="42">
        <v>1230</v>
      </c>
      <c r="H6" s="43">
        <v>205.75</v>
      </c>
      <c r="I6" s="44">
        <f t="shared" ref="I6:I26" si="2">H6/L6*100</f>
        <v>16.727642276422763</v>
      </c>
      <c r="J6" s="45">
        <v>93.88</v>
      </c>
      <c r="K6" s="40">
        <f t="shared" ref="K6:K23" si="3">H6*J6/100</f>
        <v>193.15809999999999</v>
      </c>
      <c r="L6" s="42">
        <v>1230</v>
      </c>
      <c r="M6" s="46">
        <f>RANK(I6,I6:I23)</f>
        <v>7</v>
      </c>
      <c r="N6" s="47">
        <v>1200</v>
      </c>
      <c r="O6" s="48" t="s">
        <v>22</v>
      </c>
      <c r="P6" s="49">
        <v>255</v>
      </c>
      <c r="Q6" s="49">
        <v>53</v>
      </c>
      <c r="R6" s="49">
        <v>40</v>
      </c>
      <c r="S6" s="49">
        <v>18</v>
      </c>
      <c r="T6" s="50">
        <v>277</v>
      </c>
      <c r="U6" s="50">
        <v>59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91.57</v>
      </c>
      <c r="D7" s="40">
        <f t="shared" si="0"/>
        <v>14.1968992248062</v>
      </c>
      <c r="E7" s="41">
        <v>90</v>
      </c>
      <c r="F7" s="40">
        <f t="shared" si="1"/>
        <v>82.412999999999997</v>
      </c>
      <c r="G7" s="42">
        <v>645</v>
      </c>
      <c r="H7" s="43">
        <v>89.3</v>
      </c>
      <c r="I7" s="44">
        <f t="shared" si="2"/>
        <v>13.844961240310077</v>
      </c>
      <c r="J7" s="45">
        <v>89.92</v>
      </c>
      <c r="K7" s="40">
        <f t="shared" si="3"/>
        <v>80.298559999999995</v>
      </c>
      <c r="L7" s="42">
        <v>645</v>
      </c>
      <c r="M7" s="46">
        <f>RANK(I7,I6:I23)</f>
        <v>15</v>
      </c>
      <c r="N7" s="47">
        <v>430</v>
      </c>
      <c r="O7" s="48" t="s">
        <v>22</v>
      </c>
      <c r="P7" s="49">
        <v>130</v>
      </c>
      <c r="Q7" s="49">
        <v>27</v>
      </c>
      <c r="R7" s="49">
        <v>25</v>
      </c>
      <c r="S7" s="49">
        <v>0</v>
      </c>
      <c r="T7" s="50">
        <v>134</v>
      </c>
      <c r="U7" s="50">
        <v>13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153.6</v>
      </c>
      <c r="D8" s="40">
        <f t="shared" si="0"/>
        <v>19.2</v>
      </c>
      <c r="E8" s="41">
        <v>96</v>
      </c>
      <c r="F8" s="40">
        <f t="shared" si="1"/>
        <v>147.45599999999999</v>
      </c>
      <c r="G8" s="42">
        <v>800</v>
      </c>
      <c r="H8" s="43">
        <v>145.6</v>
      </c>
      <c r="I8" s="44">
        <f t="shared" si="2"/>
        <v>18.2</v>
      </c>
      <c r="J8" s="56">
        <v>96</v>
      </c>
      <c r="K8" s="40">
        <f t="shared" si="3"/>
        <v>139.77599999999998</v>
      </c>
      <c r="L8" s="42">
        <v>800</v>
      </c>
      <c r="M8" s="46">
        <f>RANK(I8,I6:I23)</f>
        <v>5</v>
      </c>
      <c r="N8" s="47">
        <v>1170</v>
      </c>
      <c r="O8" s="48" t="s">
        <v>23</v>
      </c>
      <c r="P8" s="49">
        <v>108</v>
      </c>
      <c r="Q8" s="49">
        <v>14</v>
      </c>
      <c r="R8" s="49">
        <v>22</v>
      </c>
      <c r="S8" s="49">
        <v>5</v>
      </c>
      <c r="T8" s="50">
        <v>144</v>
      </c>
      <c r="U8" s="50">
        <v>21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46.84</v>
      </c>
      <c r="D9" s="40">
        <f t="shared" si="0"/>
        <v>18.368627450980394</v>
      </c>
      <c r="E9" s="41">
        <v>94</v>
      </c>
      <c r="F9" s="40">
        <f t="shared" si="1"/>
        <v>44.029600000000002</v>
      </c>
      <c r="G9" s="42">
        <v>255</v>
      </c>
      <c r="H9" s="43">
        <v>40</v>
      </c>
      <c r="I9" s="44">
        <f t="shared" si="2"/>
        <v>15.686274509803921</v>
      </c>
      <c r="J9" s="45">
        <v>91.3</v>
      </c>
      <c r="K9" s="40">
        <f t="shared" si="3"/>
        <v>36.520000000000003</v>
      </c>
      <c r="L9" s="42">
        <v>255</v>
      </c>
      <c r="M9" s="46">
        <f>RANK(I9,I6:I23)</f>
        <v>11</v>
      </c>
      <c r="N9" s="61">
        <v>2015</v>
      </c>
      <c r="O9" s="48" t="s">
        <v>28</v>
      </c>
      <c r="P9" s="49">
        <v>38</v>
      </c>
      <c r="Q9" s="49">
        <v>14</v>
      </c>
      <c r="R9" s="49">
        <v>21</v>
      </c>
      <c r="S9" s="49">
        <v>0</v>
      </c>
      <c r="T9" s="50">
        <v>91</v>
      </c>
      <c r="U9" s="50">
        <v>16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71.569999999999993</v>
      </c>
      <c r="D10" s="40">
        <f t="shared" si="0"/>
        <v>15.904444444444444</v>
      </c>
      <c r="E10" s="41">
        <v>94</v>
      </c>
      <c r="F10" s="40">
        <f t="shared" si="1"/>
        <v>67.27579999999999</v>
      </c>
      <c r="G10" s="42">
        <v>450</v>
      </c>
      <c r="H10" s="43">
        <v>72.510000000000005</v>
      </c>
      <c r="I10" s="44">
        <f t="shared" si="2"/>
        <v>16.113333333333337</v>
      </c>
      <c r="J10" s="56">
        <v>93</v>
      </c>
      <c r="K10" s="40">
        <f t="shared" si="3"/>
        <v>67.434300000000007</v>
      </c>
      <c r="L10" s="42">
        <v>450</v>
      </c>
      <c r="M10" s="46">
        <f>RANK(I10,I6:I23)</f>
        <v>10</v>
      </c>
      <c r="N10" s="61">
        <v>2810</v>
      </c>
      <c r="O10" s="48" t="s">
        <v>30</v>
      </c>
      <c r="P10" s="49">
        <v>91</v>
      </c>
      <c r="Q10" s="49">
        <v>10</v>
      </c>
      <c r="R10" s="49">
        <v>25</v>
      </c>
      <c r="S10" s="49">
        <v>4</v>
      </c>
      <c r="T10" s="50">
        <v>82</v>
      </c>
      <c r="U10" s="50">
        <v>16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60</v>
      </c>
      <c r="D11" s="40">
        <f t="shared" si="0"/>
        <v>16.759776536312849</v>
      </c>
      <c r="E11" s="41">
        <v>90</v>
      </c>
      <c r="F11" s="40">
        <f t="shared" si="1"/>
        <v>54</v>
      </c>
      <c r="G11" s="42">
        <v>358</v>
      </c>
      <c r="H11" s="43">
        <v>77.400000000000006</v>
      </c>
      <c r="I11" s="44">
        <f t="shared" si="2"/>
        <v>21.620111731843579</v>
      </c>
      <c r="J11" s="45">
        <v>90.4</v>
      </c>
      <c r="K11" s="40">
        <f t="shared" si="3"/>
        <v>69.969600000000014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66</v>
      </c>
      <c r="Q11" s="49">
        <v>10</v>
      </c>
      <c r="R11" s="49">
        <v>29</v>
      </c>
      <c r="S11" s="49">
        <v>6</v>
      </c>
      <c r="T11" s="50">
        <v>50</v>
      </c>
      <c r="U11" s="50">
        <v>6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49.1</v>
      </c>
      <c r="D12" s="40">
        <f t="shared" si="0"/>
        <v>21.822222222222223</v>
      </c>
      <c r="E12" s="41">
        <v>94</v>
      </c>
      <c r="F12" s="40">
        <f t="shared" si="1"/>
        <v>46.154000000000003</v>
      </c>
      <c r="G12" s="42">
        <v>225</v>
      </c>
      <c r="H12" s="43">
        <v>55.3</v>
      </c>
      <c r="I12" s="44">
        <f t="shared" si="2"/>
        <v>23.041666666666664</v>
      </c>
      <c r="J12" s="56">
        <v>98.5</v>
      </c>
      <c r="K12" s="40">
        <f t="shared" si="3"/>
        <v>54.470499999999994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30</v>
      </c>
      <c r="Q12" s="49">
        <v>7</v>
      </c>
      <c r="R12" s="49">
        <v>3</v>
      </c>
      <c r="S12" s="49">
        <v>0</v>
      </c>
      <c r="T12" s="50">
        <v>76</v>
      </c>
      <c r="U12" s="50">
        <v>24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114.91</v>
      </c>
      <c r="D13" s="40">
        <f t="shared" si="0"/>
        <v>16.415714285714287</v>
      </c>
      <c r="E13" s="41">
        <v>91</v>
      </c>
      <c r="F13" s="40">
        <f t="shared" si="1"/>
        <v>104.5681</v>
      </c>
      <c r="G13" s="42">
        <v>700</v>
      </c>
      <c r="H13" s="43">
        <v>114.91</v>
      </c>
      <c r="I13" s="44">
        <f t="shared" si="2"/>
        <v>16.415714285714287</v>
      </c>
      <c r="J13" s="56">
        <v>96</v>
      </c>
      <c r="K13" s="40">
        <f t="shared" si="3"/>
        <v>110.31360000000001</v>
      </c>
      <c r="L13" s="42">
        <v>700</v>
      </c>
      <c r="M13" s="46">
        <f>RANK(I13,I6:I23)</f>
        <v>9</v>
      </c>
      <c r="N13" s="61">
        <v>2337</v>
      </c>
      <c r="O13" s="48" t="s">
        <v>36</v>
      </c>
      <c r="P13" s="49">
        <v>96</v>
      </c>
      <c r="Q13" s="49">
        <v>7</v>
      </c>
      <c r="R13" s="49">
        <v>59</v>
      </c>
      <c r="S13" s="49">
        <v>3</v>
      </c>
      <c r="T13" s="50">
        <v>157</v>
      </c>
      <c r="U13" s="50">
        <v>11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36</v>
      </c>
      <c r="D14" s="40">
        <f t="shared" si="0"/>
        <v>14.399999999999999</v>
      </c>
      <c r="E14" s="41">
        <v>88</v>
      </c>
      <c r="F14" s="40">
        <f t="shared" si="1"/>
        <v>31.68</v>
      </c>
      <c r="G14" s="42">
        <v>250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14</v>
      </c>
      <c r="N14" s="47">
        <v>324</v>
      </c>
      <c r="O14" s="62" t="s">
        <v>38</v>
      </c>
      <c r="P14" s="49">
        <v>33</v>
      </c>
      <c r="Q14" s="49">
        <v>20</v>
      </c>
      <c r="R14" s="49">
        <v>9</v>
      </c>
      <c r="S14" s="49">
        <v>0</v>
      </c>
      <c r="T14" s="50">
        <v>33</v>
      </c>
      <c r="U14" s="50">
        <v>8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46</v>
      </c>
      <c r="D15" s="40">
        <f t="shared" si="0"/>
        <v>15.333333333333332</v>
      </c>
      <c r="E15" s="41">
        <v>94</v>
      </c>
      <c r="F15" s="40">
        <f t="shared" si="1"/>
        <v>43.24</v>
      </c>
      <c r="G15" s="42">
        <v>300</v>
      </c>
      <c r="H15" s="43">
        <v>52.9</v>
      </c>
      <c r="I15" s="44">
        <f t="shared" si="2"/>
        <v>17.344262295081965</v>
      </c>
      <c r="J15" s="56">
        <v>93.8</v>
      </c>
      <c r="K15" s="40">
        <f t="shared" si="3"/>
        <v>49.620199999999997</v>
      </c>
      <c r="L15" s="42">
        <v>305</v>
      </c>
      <c r="M15" s="46">
        <f>RANK(I15,I6:I23)</f>
        <v>6</v>
      </c>
      <c r="N15" s="47">
        <v>1090</v>
      </c>
      <c r="O15" s="48" t="s">
        <v>30</v>
      </c>
      <c r="P15" s="49">
        <v>45</v>
      </c>
      <c r="Q15" s="49">
        <v>13</v>
      </c>
      <c r="R15" s="49">
        <v>4</v>
      </c>
      <c r="S15" s="49">
        <v>0</v>
      </c>
      <c r="T15" s="50">
        <v>111</v>
      </c>
      <c r="U15" s="50">
        <v>13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69.22</v>
      </c>
      <c r="D16" s="40">
        <f t="shared" si="0"/>
        <v>15.047826086956523</v>
      </c>
      <c r="E16" s="41">
        <v>95</v>
      </c>
      <c r="F16" s="40">
        <f t="shared" si="1"/>
        <v>65.759</v>
      </c>
      <c r="G16" s="42">
        <v>460</v>
      </c>
      <c r="H16" s="43">
        <v>67.510000000000005</v>
      </c>
      <c r="I16" s="44">
        <f t="shared" si="2"/>
        <v>14.67608695652174</v>
      </c>
      <c r="J16" s="56">
        <v>95</v>
      </c>
      <c r="K16" s="40">
        <f t="shared" si="3"/>
        <v>64.134500000000003</v>
      </c>
      <c r="L16" s="42">
        <v>460</v>
      </c>
      <c r="M16" s="46">
        <f>RANK(I16,I6:I23)</f>
        <v>13</v>
      </c>
      <c r="N16" s="47">
        <v>570</v>
      </c>
      <c r="O16" s="62" t="s">
        <v>44</v>
      </c>
      <c r="P16" s="49">
        <v>154</v>
      </c>
      <c r="Q16" s="49">
        <v>12</v>
      </c>
      <c r="R16" s="49">
        <v>20</v>
      </c>
      <c r="S16" s="49">
        <v>0</v>
      </c>
      <c r="T16" s="50">
        <v>83</v>
      </c>
      <c r="U16" s="50">
        <v>11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114.42</v>
      </c>
      <c r="D17" s="40">
        <f t="shared" si="0"/>
        <v>17.878125000000001</v>
      </c>
      <c r="E17" s="41">
        <v>92</v>
      </c>
      <c r="F17" s="40">
        <f t="shared" si="1"/>
        <v>105.26639999999999</v>
      </c>
      <c r="G17" s="42">
        <v>640</v>
      </c>
      <c r="H17" s="43">
        <v>116.47</v>
      </c>
      <c r="I17" s="44">
        <f t="shared" si="2"/>
        <v>16.54403409090909</v>
      </c>
      <c r="J17" s="56">
        <v>93</v>
      </c>
      <c r="K17" s="40">
        <f t="shared" si="3"/>
        <v>108.3171</v>
      </c>
      <c r="L17" s="42">
        <v>704</v>
      </c>
      <c r="M17" s="46">
        <f>RANK(I17,I6:I23)</f>
        <v>8</v>
      </c>
      <c r="N17" s="61">
        <v>1914</v>
      </c>
      <c r="O17" s="48" t="s">
        <v>46</v>
      </c>
      <c r="P17" s="49">
        <v>119</v>
      </c>
      <c r="Q17" s="49">
        <v>6</v>
      </c>
      <c r="R17" s="49">
        <v>27</v>
      </c>
      <c r="S17" s="49">
        <v>3</v>
      </c>
      <c r="T17" s="50">
        <v>106</v>
      </c>
      <c r="U17" s="50">
        <v>8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27</v>
      </c>
      <c r="D18" s="40">
        <f t="shared" si="0"/>
        <v>22.5</v>
      </c>
      <c r="E18" s="41">
        <v>88</v>
      </c>
      <c r="F18" s="40">
        <f t="shared" si="1"/>
        <v>23.76</v>
      </c>
      <c r="G18" s="42">
        <v>120</v>
      </c>
      <c r="H18" s="43">
        <v>24</v>
      </c>
      <c r="I18" s="44">
        <f t="shared" si="2"/>
        <v>20.869565217391305</v>
      </c>
      <c r="J18" s="56">
        <v>89</v>
      </c>
      <c r="K18" s="40">
        <f t="shared" si="3"/>
        <v>21.36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3</v>
      </c>
      <c r="Q18" s="49">
        <v>15</v>
      </c>
      <c r="R18" s="49">
        <v>17</v>
      </c>
      <c r="S18" s="49">
        <v>0</v>
      </c>
      <c r="T18" s="50">
        <v>57</v>
      </c>
      <c r="U18" s="50">
        <v>1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38</v>
      </c>
      <c r="D19" s="40">
        <f t="shared" si="0"/>
        <v>13.013698630136986</v>
      </c>
      <c r="E19" s="41">
        <v>95</v>
      </c>
      <c r="F19" s="40">
        <f t="shared" si="1"/>
        <v>36.1</v>
      </c>
      <c r="G19" s="42">
        <v>292</v>
      </c>
      <c r="H19" s="43">
        <v>39</v>
      </c>
      <c r="I19" s="44">
        <f t="shared" si="2"/>
        <v>13</v>
      </c>
      <c r="J19" s="56">
        <v>93</v>
      </c>
      <c r="K19" s="40">
        <f t="shared" si="3"/>
        <v>36.270000000000003</v>
      </c>
      <c r="L19" s="42">
        <v>300</v>
      </c>
      <c r="M19" s="46">
        <f>RANK(I19,I6:I23)</f>
        <v>18</v>
      </c>
      <c r="N19" s="47"/>
      <c r="O19" s="48"/>
      <c r="P19" s="49">
        <v>36</v>
      </c>
      <c r="Q19" s="49">
        <v>9</v>
      </c>
      <c r="R19" s="49">
        <v>11</v>
      </c>
      <c r="S19" s="49">
        <v>4</v>
      </c>
      <c r="T19" s="50">
        <v>84</v>
      </c>
      <c r="U19" s="50">
        <v>14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14</v>
      </c>
      <c r="D20" s="40">
        <f t="shared" si="0"/>
        <v>12.727272727272727</v>
      </c>
      <c r="E20" s="41">
        <v>90</v>
      </c>
      <c r="F20" s="40">
        <f t="shared" si="1"/>
        <v>12.6</v>
      </c>
      <c r="G20" s="42">
        <v>110</v>
      </c>
      <c r="H20" s="43">
        <v>19</v>
      </c>
      <c r="I20" s="44">
        <f t="shared" si="2"/>
        <v>13.194444444444445</v>
      </c>
      <c r="J20" s="56">
        <v>90</v>
      </c>
      <c r="K20" s="40">
        <f t="shared" si="3"/>
        <v>17.100000000000001</v>
      </c>
      <c r="L20" s="42">
        <v>144</v>
      </c>
      <c r="M20" s="46">
        <f>RANK(I20,I6:I23)</f>
        <v>17</v>
      </c>
      <c r="N20" s="47">
        <v>84</v>
      </c>
      <c r="O20" s="48" t="s">
        <v>38</v>
      </c>
      <c r="P20" s="49">
        <v>14</v>
      </c>
      <c r="Q20" s="49">
        <v>2</v>
      </c>
      <c r="R20" s="49">
        <v>0</v>
      </c>
      <c r="S20" s="49">
        <v>0</v>
      </c>
      <c r="T20" s="50">
        <v>47</v>
      </c>
      <c r="U20" s="50">
        <v>22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12.666666666666668</v>
      </c>
      <c r="E21" s="41">
        <v>81</v>
      </c>
      <c r="F21" s="40">
        <f t="shared" si="1"/>
        <v>30.78</v>
      </c>
      <c r="G21" s="42">
        <v>300</v>
      </c>
      <c r="H21" s="43">
        <v>34</v>
      </c>
      <c r="I21" s="44">
        <f t="shared" si="2"/>
        <v>13.600000000000001</v>
      </c>
      <c r="J21" s="56">
        <v>90</v>
      </c>
      <c r="K21" s="40">
        <f t="shared" si="3"/>
        <v>30.6</v>
      </c>
      <c r="L21" s="42">
        <v>250</v>
      </c>
      <c r="M21" s="46">
        <f>RANK(I21,I6:I23)</f>
        <v>16</v>
      </c>
      <c r="N21" s="47">
        <v>246</v>
      </c>
      <c r="O21" s="48" t="s">
        <v>52</v>
      </c>
      <c r="P21" s="49">
        <v>14</v>
      </c>
      <c r="Q21" s="49">
        <v>0</v>
      </c>
      <c r="R21" s="49">
        <v>16</v>
      </c>
      <c r="S21" s="49">
        <v>0</v>
      </c>
      <c r="T21" s="50">
        <v>39</v>
      </c>
      <c r="U21" s="50">
        <v>0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14.96</v>
      </c>
      <c r="D22" s="40">
        <f t="shared" si="0"/>
        <v>14.247619047619049</v>
      </c>
      <c r="E22" s="41">
        <v>90</v>
      </c>
      <c r="F22" s="40">
        <f t="shared" si="1"/>
        <v>13.464</v>
      </c>
      <c r="G22" s="42">
        <v>105</v>
      </c>
      <c r="H22" s="43">
        <v>16.079999999999998</v>
      </c>
      <c r="I22" s="44">
        <f t="shared" si="2"/>
        <v>15.314285714285713</v>
      </c>
      <c r="J22" s="56">
        <v>90</v>
      </c>
      <c r="K22" s="40">
        <f t="shared" si="3"/>
        <v>14.471999999999998</v>
      </c>
      <c r="L22" s="42">
        <v>105</v>
      </c>
      <c r="M22" s="46">
        <f>RANK(I22,I6:I23)</f>
        <v>12</v>
      </c>
      <c r="N22" s="47">
        <v>45</v>
      </c>
      <c r="O22" s="62" t="s">
        <v>38</v>
      </c>
      <c r="P22" s="49">
        <v>12</v>
      </c>
      <c r="Q22" s="49">
        <v>9</v>
      </c>
      <c r="R22" s="49">
        <v>0</v>
      </c>
      <c r="S22" s="49">
        <v>0</v>
      </c>
      <c r="T22" s="50">
        <v>15</v>
      </c>
      <c r="U22" s="50">
        <v>5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14.4</v>
      </c>
      <c r="D23" s="40">
        <f t="shared" si="0"/>
        <v>14.117647058823529</v>
      </c>
      <c r="E23" s="41">
        <v>94</v>
      </c>
      <c r="F23" s="40">
        <f t="shared" si="1"/>
        <v>13.536000000000001</v>
      </c>
      <c r="G23" s="42">
        <v>102</v>
      </c>
      <c r="H23" s="43">
        <v>11.1</v>
      </c>
      <c r="I23" s="44">
        <f t="shared" si="2"/>
        <v>18.5</v>
      </c>
      <c r="J23" s="56">
        <v>94</v>
      </c>
      <c r="K23" s="40">
        <f t="shared" si="3"/>
        <v>10.433999999999999</v>
      </c>
      <c r="L23" s="42">
        <v>60</v>
      </c>
      <c r="M23" s="46">
        <f>RANK(I23,I6:I23)</f>
        <v>4</v>
      </c>
      <c r="N23" s="47">
        <v>158</v>
      </c>
      <c r="O23" s="48" t="s">
        <v>38</v>
      </c>
      <c r="P23" s="49">
        <v>12</v>
      </c>
      <c r="Q23" s="49">
        <v>0</v>
      </c>
      <c r="R23" s="49">
        <v>5</v>
      </c>
      <c r="S23" s="49">
        <v>0</v>
      </c>
      <c r="T23" s="50">
        <v>5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1200.3100000000002</v>
      </c>
      <c r="D24" s="40">
        <f t="shared" si="0"/>
        <v>16.348542631435578</v>
      </c>
      <c r="E24" s="41">
        <f>F24/C24*100</f>
        <v>92.706542476526849</v>
      </c>
      <c r="F24" s="40">
        <f>SUM(F6:F23)</f>
        <v>1112.7658999999996</v>
      </c>
      <c r="G24" s="65">
        <f>SUM(G6:G23)</f>
        <v>7342</v>
      </c>
      <c r="H24" s="44">
        <f>SUM(H6:H23)</f>
        <v>1216.8299999999997</v>
      </c>
      <c r="I24" s="44">
        <f t="shared" si="2"/>
        <v>16.508343508343504</v>
      </c>
      <c r="J24" s="45">
        <f>K24/H24*100</f>
        <v>93.440206109316819</v>
      </c>
      <c r="K24" s="40">
        <f>SUM(K6:K23)</f>
        <v>1137.0084599999996</v>
      </c>
      <c r="L24" s="66">
        <f>SUM(L6:L23)</f>
        <v>7371</v>
      </c>
      <c r="M24" s="37"/>
      <c r="N24" s="67">
        <f>SUM(N6:N23)</f>
        <v>15207</v>
      </c>
      <c r="O24" s="68"/>
      <c r="P24" s="49">
        <f t="shared" ref="P24:W24" si="4">SUM(P6:P23)</f>
        <v>1256</v>
      </c>
      <c r="Q24" s="49">
        <f t="shared" si="4"/>
        <v>228</v>
      </c>
      <c r="R24" s="49">
        <f t="shared" si="4"/>
        <v>333</v>
      </c>
      <c r="S24" s="49">
        <f t="shared" si="4"/>
        <v>43</v>
      </c>
      <c r="T24" s="49">
        <f t="shared" si="4"/>
        <v>1591</v>
      </c>
      <c r="U24" s="49">
        <f t="shared" si="4"/>
        <v>248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7342</v>
      </c>
      <c r="AG24" s="69">
        <f>L24</f>
        <v>7371</v>
      </c>
    </row>
    <row r="25" spans="1:33" ht="34.799999999999997" customHeight="1" x14ac:dyDescent="0.35">
      <c r="A25" s="37"/>
      <c r="B25" s="70" t="s">
        <v>58</v>
      </c>
      <c r="C25" s="64">
        <v>154.88</v>
      </c>
      <c r="D25" s="40">
        <v>13.978339350180505</v>
      </c>
      <c r="E25" s="71"/>
      <c r="F25" s="71"/>
      <c r="G25" s="72">
        <v>1108</v>
      </c>
      <c r="H25" s="73">
        <v>177.1</v>
      </c>
      <c r="I25" s="44">
        <v>14.044409199048374</v>
      </c>
      <c r="J25" s="74"/>
      <c r="K25" s="74"/>
      <c r="L25" s="75">
        <v>1261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1261</v>
      </c>
      <c r="Y25" t="s">
        <v>59</v>
      </c>
      <c r="AF25" s="69">
        <v>1108</v>
      </c>
      <c r="AG25">
        <v>1261</v>
      </c>
    </row>
    <row r="26" spans="1:33" ht="33.75" customHeight="1" x14ac:dyDescent="0.35">
      <c r="A26" s="37"/>
      <c r="B26" s="79" t="s">
        <v>60</v>
      </c>
      <c r="C26" s="64">
        <f>SUM(C24:C25)</f>
        <v>1355.19</v>
      </c>
      <c r="D26" s="40">
        <f t="shared" si="0"/>
        <v>16.037751479289941</v>
      </c>
      <c r="E26" s="71"/>
      <c r="F26" s="71"/>
      <c r="G26" s="72">
        <f>SUM(G24:G25)</f>
        <v>8450</v>
      </c>
      <c r="H26" s="44">
        <f>SUM(H24:H25)</f>
        <v>1393.9299999999996</v>
      </c>
      <c r="I26" s="44">
        <f t="shared" si="2"/>
        <v>16.148401297497678</v>
      </c>
      <c r="J26" s="74"/>
      <c r="K26" s="74"/>
      <c r="L26" s="80">
        <f>SUM(L24:L25)</f>
        <v>8632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8611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8450</v>
      </c>
      <c r="AG27" s="86">
        <f>SUM(AG24:AG26)</f>
        <v>10581</v>
      </c>
    </row>
    <row r="28" spans="1:33" x14ac:dyDescent="0.35">
      <c r="V28" s="37">
        <f>SUM(V26:V27)</f>
        <v>10519</v>
      </c>
      <c r="W28" s="37">
        <f>SUM(W26:W27)</f>
        <v>10686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2017-03-13T05:24:27Z</dcterms:created>
  <dcterms:modified xsi:type="dcterms:W3CDTF">2017-03-13T05:24:41Z</dcterms:modified>
</cp:coreProperties>
</file>