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2" sheetId="1" r:id="rId1"/>
  </sheets>
  <definedNames>
    <definedName name="_xlnm.Print_Area" localSheetId="0">'2'!$A$1:$U$26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I26" i="1" s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4" i="1" l="1"/>
  <c r="I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<sst xmlns="http://schemas.openxmlformats.org/spreadsheetml/2006/main" count="64" uniqueCount="47">
  <si>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02 октября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</si>
  <si>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</si>
  <si>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</si>
  <si>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</si>
  <si>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</si>
  <si>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</si>
  <si>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</si>
  <si>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</si>
  <si>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</si>
  <si>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</si>
  <si>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</si>
  <si>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</si>
  <si>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</si>
  <si>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</si>
  <si>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</si>
  <si>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</si>
  <si>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</si>
  <si>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</si>
  <si>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</si>
  <si>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</si>
  <si>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</si>
  <si>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</si>
  <si>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</si>
  <si>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</si>
  <si>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</si>
  <si>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</si>
  <si>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</si>
  <si>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</si>
  <si>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</si>
  <si>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</si>
  <si>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</si>
  <si>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</si>
  <si>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</si>
  <si>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</si>
  <si>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</si>
  <si>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</si>
  <si>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</si>
  <si>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</si>
  <si>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</si>
  <si>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</si>
  <si>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</si>
  <si>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</si>
  <si>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</si>
  <si>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</si>
  <si>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2016 г  7330 гол)</t>
  </si>
  <si>
    <t>КФХ (2016 г -поголовье 1213 гол)</t>
  </si>
  <si>
    <t>ВСЕГО ПО РАЙОНУ (поголовье 2016 г -8562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</si>
</sst>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0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textRotation="180"/>
    </xf>
    <xf numFmtId="0" fontId="8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textRotation="180"/>
    </xf>
    <xf numFmtId="0" fontId="8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textRotation="180"/>
    </xf>
    <xf numFmtId="0" fontId="8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9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9" fillId="2" borderId="1" xfId="1" applyFont="1" applyFill="1" applyBorder="1" applyAlignment="1"/>
    <xf numFmtId="164" fontId="13" fillId="2" borderId="1" xfId="1" applyNumberFormat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0" xfId="1" applyFill="1"/>
    <xf numFmtId="0" fontId="14" fillId="2" borderId="1" xfId="1" applyFont="1" applyFill="1" applyBorder="1" applyAlignment="1">
      <alignment vertical="center" wrapText="1"/>
    </xf>
    <xf numFmtId="164" fontId="9" fillId="2" borderId="4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left" wrapText="1"/>
    </xf>
    <xf numFmtId="164" fontId="7" fillId="2" borderId="4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20" fillId="2" borderId="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  <xf numFmtId="0" fontId="1" fillId="2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28"/>
  <sheetViews>
    <sheetView tabSelected="1" view="pageBreakPreview" zoomScale="59" zoomScaleNormal="50" zoomScaleSheetLayoutView="59" workbookViewId="0">
      <selection activeCell="C25" sqref="C25:M25"/>
    </sheetView>
  </sheetViews>
  <sheetFormatPr defaultRowHeight="20.399999999999999" x14ac:dyDescent="0.35"/>
  <cols>
    <col min="1" max="1" width="4.88671875" style="1" customWidth="1"/>
    <col min="2" max="2" width="35.33203125" style="85" customWidth="1"/>
    <col min="3" max="3" width="10.5546875" style="6" customWidth="1"/>
    <col min="4" max="4" width="7.109375" style="6" customWidth="1"/>
    <col min="5" max="5" width="5.5546875" style="6" customWidth="1"/>
    <col min="6" max="6" width="9.77734375" style="6" customWidth="1"/>
    <col min="7" max="7" width="6.5546875" style="6" customWidth="1"/>
    <col min="8" max="8" width="12.109375" style="7" customWidth="1"/>
    <col min="9" max="9" width="8.33203125" style="8" customWidth="1"/>
    <col min="10" max="10" width="5.6640625" style="8" customWidth="1"/>
    <col min="11" max="11" width="9.77734375" style="8" customWidth="1"/>
    <col min="12" max="12" width="6.5546875" style="8" customWidth="1"/>
    <col min="13" max="13" width="4.5546875" style="1" customWidth="1"/>
    <col min="14" max="14" width="8.6640625" style="9" hidden="1" customWidth="1"/>
    <col min="15" max="15" width="9.44140625" style="1" hidden="1" customWidth="1"/>
    <col min="16" max="16" width="7.33203125" style="1" customWidth="1"/>
    <col min="17" max="17" width="6.33203125" style="1" customWidth="1"/>
    <col min="18" max="18" width="6.5546875" style="1" customWidth="1"/>
    <col min="19" max="19" width="5.88671875" style="1" customWidth="1"/>
    <col min="20" max="20" width="7.44140625" style="3" customWidth="1"/>
    <col min="21" max="21" width="6.21875" style="3" customWidth="1"/>
    <col min="22" max="23" width="8.88671875" style="1" hidden="1" customWidth="1"/>
    <col min="24" max="24" width="8.88671875" style="4" hidden="1" customWidth="1"/>
    <col min="25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35">
      <c r="B2" s="5"/>
    </row>
    <row r="3" spans="1:23" s="25" customFormat="1" ht="12.75" customHeight="1" x14ac:dyDescent="0.3">
      <c r="A3" s="10" t="s">
        <v>1</v>
      </c>
      <c r="B3" s="11" t="s">
        <v>2</v>
      </c>
      <c r="C3" s="12" t="s">
        <v>3</v>
      </c>
      <c r="D3" s="13"/>
      <c r="E3" s="13"/>
      <c r="F3" s="13"/>
      <c r="G3" s="14"/>
      <c r="H3" s="15" t="s">
        <v>4</v>
      </c>
      <c r="I3" s="16"/>
      <c r="J3" s="16"/>
      <c r="K3" s="16"/>
      <c r="L3" s="17"/>
      <c r="M3" s="18" t="s">
        <v>5</v>
      </c>
      <c r="N3" s="19" t="s">
        <v>6</v>
      </c>
      <c r="O3" s="20" t="s">
        <v>7</v>
      </c>
      <c r="P3" s="21" t="s">
        <v>8</v>
      </c>
      <c r="Q3" s="21"/>
      <c r="R3" s="21"/>
      <c r="S3" s="21"/>
      <c r="T3" s="22" t="s">
        <v>9</v>
      </c>
      <c r="U3" s="22"/>
      <c r="V3" s="23" t="s">
        <v>10</v>
      </c>
      <c r="W3" s="24"/>
    </row>
    <row r="4" spans="1:23" s="25" customFormat="1" ht="16.2" customHeight="1" x14ac:dyDescent="0.3">
      <c r="A4" s="10"/>
      <c r="B4" s="11"/>
      <c r="C4" s="26" t="s">
        <v>11</v>
      </c>
      <c r="D4" s="27" t="s">
        <v>12</v>
      </c>
      <c r="E4" s="27" t="s">
        <v>13</v>
      </c>
      <c r="F4" s="27" t="s">
        <v>14</v>
      </c>
      <c r="G4" s="20" t="s">
        <v>15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15</v>
      </c>
      <c r="M4" s="28"/>
      <c r="N4" s="29"/>
      <c r="O4" s="30"/>
      <c r="P4" s="21" t="s">
        <v>16</v>
      </c>
      <c r="Q4" s="21"/>
      <c r="R4" s="21" t="s">
        <v>17</v>
      </c>
      <c r="S4" s="21"/>
      <c r="T4" s="22"/>
      <c r="U4" s="22"/>
      <c r="V4" s="31"/>
      <c r="W4" s="32"/>
    </row>
    <row r="5" spans="1:23" s="25" customFormat="1" ht="29.4" customHeight="1" x14ac:dyDescent="0.3">
      <c r="A5" s="10"/>
      <c r="B5" s="11"/>
      <c r="C5" s="26"/>
      <c r="D5" s="27"/>
      <c r="E5" s="27"/>
      <c r="F5" s="27"/>
      <c r="G5" s="33"/>
      <c r="H5" s="27"/>
      <c r="I5" s="27"/>
      <c r="J5" s="27"/>
      <c r="K5" s="27"/>
      <c r="L5" s="27"/>
      <c r="M5" s="34"/>
      <c r="N5" s="35"/>
      <c r="O5" s="33"/>
      <c r="P5" s="36" t="s">
        <v>18</v>
      </c>
      <c r="Q5" s="37" t="s">
        <v>19</v>
      </c>
      <c r="R5" s="36" t="s">
        <v>20</v>
      </c>
      <c r="S5" s="37" t="s">
        <v>19</v>
      </c>
      <c r="T5" s="38" t="s">
        <v>18</v>
      </c>
      <c r="U5" s="39" t="s">
        <v>19</v>
      </c>
      <c r="V5" s="36">
        <v>2016</v>
      </c>
      <c r="W5" s="36">
        <v>2017</v>
      </c>
    </row>
    <row r="6" spans="1:23" s="53" customFormat="1" ht="45" customHeight="1" x14ac:dyDescent="0.35">
      <c r="A6" s="40">
        <v>1</v>
      </c>
      <c r="B6" s="41" t="s">
        <v>21</v>
      </c>
      <c r="C6" s="42">
        <v>159.88</v>
      </c>
      <c r="D6" s="43">
        <f t="shared" ref="D6:D25" si="0">C6/G6*100</f>
        <v>12.998373983739835</v>
      </c>
      <c r="E6" s="44">
        <v>92</v>
      </c>
      <c r="F6" s="43">
        <f t="shared" ref="F6:F7" si="1">C6*E6/100</f>
        <v>147.08959999999999</v>
      </c>
      <c r="G6" s="45">
        <v>1230</v>
      </c>
      <c r="H6" s="46">
        <v>161.30000000000001</v>
      </c>
      <c r="I6" s="47">
        <f t="shared" ref="I6:I25" si="2">H6/L6*100</f>
        <v>13.113821138211382</v>
      </c>
      <c r="J6" s="48">
        <v>94</v>
      </c>
      <c r="K6" s="43">
        <f t="shared" ref="K6:K23" si="3">H6*J6/100</f>
        <v>151.62200000000001</v>
      </c>
      <c r="L6" s="45">
        <v>1230</v>
      </c>
      <c r="M6" s="49">
        <f>RANK(I6,I6:I23)</f>
        <v>9</v>
      </c>
      <c r="N6" s="50">
        <v>2300</v>
      </c>
      <c r="O6" s="51"/>
      <c r="P6" s="52">
        <v>942</v>
      </c>
      <c r="Q6" s="52">
        <v>89</v>
      </c>
      <c r="R6" s="52">
        <v>200</v>
      </c>
      <c r="S6" s="52">
        <v>0</v>
      </c>
      <c r="T6" s="52">
        <v>855</v>
      </c>
      <c r="U6" s="52">
        <v>81</v>
      </c>
      <c r="V6" s="40">
        <v>1230</v>
      </c>
      <c r="W6" s="40">
        <v>1230</v>
      </c>
    </row>
    <row r="7" spans="1:23" s="54" customFormat="1" ht="45" customHeight="1" x14ac:dyDescent="0.35">
      <c r="A7" s="40">
        <v>2</v>
      </c>
      <c r="B7" s="41" t="s">
        <v>22</v>
      </c>
      <c r="C7" s="42">
        <v>79.739999999999995</v>
      </c>
      <c r="D7" s="43">
        <f t="shared" si="0"/>
        <v>12.362790697674418</v>
      </c>
      <c r="E7" s="44">
        <v>89</v>
      </c>
      <c r="F7" s="43">
        <f t="shared" si="1"/>
        <v>70.968599999999995</v>
      </c>
      <c r="G7" s="45">
        <v>645</v>
      </c>
      <c r="H7" s="46">
        <v>93</v>
      </c>
      <c r="I7" s="47">
        <f t="shared" si="2"/>
        <v>14.418604651162791</v>
      </c>
      <c r="J7" s="48">
        <v>93.7</v>
      </c>
      <c r="K7" s="43">
        <f t="shared" si="3"/>
        <v>87.141000000000005</v>
      </c>
      <c r="L7" s="45">
        <v>645</v>
      </c>
      <c r="M7" s="49">
        <f>RANK(I7,I6:I23)</f>
        <v>6</v>
      </c>
      <c r="N7" s="50">
        <v>460</v>
      </c>
      <c r="O7" s="51"/>
      <c r="P7" s="52">
        <v>447</v>
      </c>
      <c r="Q7" s="52">
        <v>53</v>
      </c>
      <c r="R7" s="52">
        <v>160</v>
      </c>
      <c r="S7" s="52">
        <v>0</v>
      </c>
      <c r="T7" s="52">
        <v>410</v>
      </c>
      <c r="U7" s="52">
        <v>50</v>
      </c>
      <c r="V7" s="40">
        <v>645</v>
      </c>
      <c r="W7" s="40">
        <v>645</v>
      </c>
    </row>
    <row r="8" spans="1:23" s="54" customFormat="1" ht="45" customHeight="1" x14ac:dyDescent="0.35">
      <c r="A8" s="40">
        <v>3</v>
      </c>
      <c r="B8" s="55" t="s">
        <v>23</v>
      </c>
      <c r="C8" s="42">
        <v>124.8</v>
      </c>
      <c r="D8" s="43">
        <f t="shared" si="0"/>
        <v>15.6</v>
      </c>
      <c r="E8" s="44">
        <v>96</v>
      </c>
      <c r="F8" s="43">
        <f>C8*E8/100</f>
        <v>119.80799999999999</v>
      </c>
      <c r="G8" s="45">
        <v>800</v>
      </c>
      <c r="H8" s="46">
        <v>133.6</v>
      </c>
      <c r="I8" s="47">
        <f t="shared" si="2"/>
        <v>16.7</v>
      </c>
      <c r="J8" s="56">
        <v>96</v>
      </c>
      <c r="K8" s="43">
        <f t="shared" si="3"/>
        <v>128.25599999999997</v>
      </c>
      <c r="L8" s="45">
        <v>800</v>
      </c>
      <c r="M8" s="49">
        <f>RANK(I8,I6:I23)</f>
        <v>3</v>
      </c>
      <c r="N8" s="50">
        <v>760</v>
      </c>
      <c r="O8" s="51" t="s">
        <v>24</v>
      </c>
      <c r="P8" s="52">
        <v>532</v>
      </c>
      <c r="Q8" s="52">
        <v>31</v>
      </c>
      <c r="R8" s="52">
        <v>187</v>
      </c>
      <c r="S8" s="52">
        <v>9</v>
      </c>
      <c r="T8" s="52">
        <v>497</v>
      </c>
      <c r="U8" s="52">
        <v>40</v>
      </c>
      <c r="V8" s="40">
        <v>800</v>
      </c>
      <c r="W8" s="40">
        <v>800</v>
      </c>
    </row>
    <row r="9" spans="1:23" s="54" customFormat="1" ht="45" customHeight="1" x14ac:dyDescent="0.35">
      <c r="A9" s="40">
        <v>4</v>
      </c>
      <c r="B9" s="57" t="s">
        <v>25</v>
      </c>
      <c r="C9" s="42">
        <v>25</v>
      </c>
      <c r="D9" s="43">
        <f t="shared" si="0"/>
        <v>9.8039215686274517</v>
      </c>
      <c r="E9" s="44">
        <v>94.1</v>
      </c>
      <c r="F9" s="43">
        <f t="shared" ref="F9:F23" si="4">C9*E9/100</f>
        <v>23.524999999999999</v>
      </c>
      <c r="G9" s="45">
        <v>255</v>
      </c>
      <c r="H9" s="46">
        <v>30</v>
      </c>
      <c r="I9" s="47">
        <f t="shared" si="2"/>
        <v>10.067114093959731</v>
      </c>
      <c r="J9" s="48">
        <v>87.5</v>
      </c>
      <c r="K9" s="43">
        <f t="shared" si="3"/>
        <v>26.25</v>
      </c>
      <c r="L9" s="45">
        <v>298</v>
      </c>
      <c r="M9" s="49">
        <f>RANK(I9,I6:I23)</f>
        <v>18</v>
      </c>
      <c r="N9" s="50">
        <v>347</v>
      </c>
      <c r="O9" s="51" t="s">
        <v>24</v>
      </c>
      <c r="P9" s="52">
        <v>223</v>
      </c>
      <c r="Q9" s="52">
        <v>40</v>
      </c>
      <c r="R9" s="52">
        <v>60</v>
      </c>
      <c r="S9" s="52">
        <v>0</v>
      </c>
      <c r="T9" s="52">
        <v>227</v>
      </c>
      <c r="U9" s="52">
        <v>12</v>
      </c>
      <c r="V9" s="40">
        <v>255</v>
      </c>
      <c r="W9" s="40">
        <v>298</v>
      </c>
    </row>
    <row r="10" spans="1:23" s="54" customFormat="1" ht="45" customHeight="1" x14ac:dyDescent="0.35">
      <c r="A10" s="40">
        <v>5</v>
      </c>
      <c r="B10" s="55" t="s">
        <v>26</v>
      </c>
      <c r="C10" s="42">
        <v>64.819999999999993</v>
      </c>
      <c r="D10" s="43">
        <f t="shared" si="0"/>
        <v>14.404444444444442</v>
      </c>
      <c r="E10" s="44">
        <v>90</v>
      </c>
      <c r="F10" s="43">
        <f t="shared" si="4"/>
        <v>58.337999999999994</v>
      </c>
      <c r="G10" s="45">
        <v>450</v>
      </c>
      <c r="H10" s="46">
        <v>68.319999999999993</v>
      </c>
      <c r="I10" s="47">
        <f t="shared" si="2"/>
        <v>12.399274047186932</v>
      </c>
      <c r="J10" s="56">
        <v>91</v>
      </c>
      <c r="K10" s="43">
        <f t="shared" si="3"/>
        <v>62.171199999999992</v>
      </c>
      <c r="L10" s="45">
        <v>551</v>
      </c>
      <c r="M10" s="49">
        <f>RANK(I10,I6:I23)</f>
        <v>14</v>
      </c>
      <c r="N10" s="50">
        <v>1710</v>
      </c>
      <c r="O10" s="51" t="s">
        <v>27</v>
      </c>
      <c r="P10" s="52">
        <v>348</v>
      </c>
      <c r="Q10" s="52">
        <v>15</v>
      </c>
      <c r="R10" s="52">
        <v>161</v>
      </c>
      <c r="S10" s="52">
        <v>10</v>
      </c>
      <c r="T10" s="52">
        <v>326</v>
      </c>
      <c r="U10" s="52">
        <v>25</v>
      </c>
      <c r="V10" s="40">
        <v>450</v>
      </c>
      <c r="W10" s="40">
        <v>551</v>
      </c>
    </row>
    <row r="11" spans="1:23" s="54" customFormat="1" ht="45" customHeight="1" x14ac:dyDescent="0.35">
      <c r="A11" s="40">
        <v>6</v>
      </c>
      <c r="B11" s="55" t="s">
        <v>28</v>
      </c>
      <c r="C11" s="42">
        <v>47.7</v>
      </c>
      <c r="D11" s="43">
        <f t="shared" si="0"/>
        <v>13.324022346368716</v>
      </c>
      <c r="E11" s="44">
        <v>88</v>
      </c>
      <c r="F11" s="43">
        <f t="shared" si="4"/>
        <v>41.976000000000006</v>
      </c>
      <c r="G11" s="45">
        <v>358</v>
      </c>
      <c r="H11" s="46">
        <v>60.5</v>
      </c>
      <c r="I11" s="47">
        <f t="shared" si="2"/>
        <v>16.899441340782122</v>
      </c>
      <c r="J11" s="48">
        <v>90</v>
      </c>
      <c r="K11" s="43">
        <f t="shared" si="3"/>
        <v>54.45</v>
      </c>
      <c r="L11" s="45">
        <v>358</v>
      </c>
      <c r="M11" s="49">
        <f>RANK(I11,I6:I23)</f>
        <v>2</v>
      </c>
      <c r="N11" s="50">
        <v>407</v>
      </c>
      <c r="O11" s="51" t="s">
        <v>29</v>
      </c>
      <c r="P11" s="52">
        <v>216</v>
      </c>
      <c r="Q11" s="52">
        <v>26</v>
      </c>
      <c r="R11" s="52">
        <v>107</v>
      </c>
      <c r="S11" s="52">
        <v>12</v>
      </c>
      <c r="T11" s="52">
        <v>253</v>
      </c>
      <c r="U11" s="52">
        <v>24</v>
      </c>
      <c r="V11" s="40">
        <v>358</v>
      </c>
      <c r="W11" s="40">
        <v>358</v>
      </c>
    </row>
    <row r="12" spans="1:23" s="54" customFormat="1" ht="45" customHeight="1" x14ac:dyDescent="0.35">
      <c r="A12" s="40">
        <v>7</v>
      </c>
      <c r="B12" s="55" t="s">
        <v>30</v>
      </c>
      <c r="C12" s="42">
        <v>38.200000000000003</v>
      </c>
      <c r="D12" s="43">
        <f t="shared" si="0"/>
        <v>15.916666666666668</v>
      </c>
      <c r="E12" s="44">
        <v>98.5</v>
      </c>
      <c r="F12" s="43">
        <f t="shared" si="4"/>
        <v>37.627000000000002</v>
      </c>
      <c r="G12" s="45">
        <v>240</v>
      </c>
      <c r="H12" s="46">
        <v>34.6</v>
      </c>
      <c r="I12" s="47">
        <f t="shared" si="2"/>
        <v>15.37777777777778</v>
      </c>
      <c r="J12" s="56">
        <v>98.5</v>
      </c>
      <c r="K12" s="43">
        <f t="shared" si="3"/>
        <v>34.081000000000003</v>
      </c>
      <c r="L12" s="45">
        <v>225</v>
      </c>
      <c r="M12" s="49">
        <f>RANK(I12,I6:I23)</f>
        <v>4</v>
      </c>
      <c r="N12" s="50">
        <v>940</v>
      </c>
      <c r="O12" s="51" t="s">
        <v>27</v>
      </c>
      <c r="P12" s="52">
        <v>162</v>
      </c>
      <c r="Q12" s="52">
        <v>14</v>
      </c>
      <c r="R12" s="52">
        <v>22</v>
      </c>
      <c r="S12" s="52">
        <v>0</v>
      </c>
      <c r="T12" s="52">
        <v>158</v>
      </c>
      <c r="U12" s="52">
        <v>14</v>
      </c>
      <c r="V12" s="40">
        <v>240</v>
      </c>
      <c r="W12" s="40">
        <v>225</v>
      </c>
    </row>
    <row r="13" spans="1:23" s="54" customFormat="1" ht="45" customHeight="1" x14ac:dyDescent="0.35">
      <c r="A13" s="40">
        <v>8</v>
      </c>
      <c r="B13" s="55" t="s">
        <v>31</v>
      </c>
      <c r="C13" s="42">
        <v>106.68</v>
      </c>
      <c r="D13" s="43">
        <f t="shared" si="0"/>
        <v>15.24</v>
      </c>
      <c r="E13" s="44">
        <v>91</v>
      </c>
      <c r="F13" s="43">
        <f t="shared" si="4"/>
        <v>97.078800000000015</v>
      </c>
      <c r="G13" s="45">
        <v>700</v>
      </c>
      <c r="H13" s="46">
        <v>102.54</v>
      </c>
      <c r="I13" s="47">
        <f t="shared" si="2"/>
        <v>14.648571428571429</v>
      </c>
      <c r="J13" s="56">
        <v>91</v>
      </c>
      <c r="K13" s="43">
        <f t="shared" si="3"/>
        <v>93.311400000000006</v>
      </c>
      <c r="L13" s="45">
        <v>700</v>
      </c>
      <c r="M13" s="49">
        <f>RANK(I13,I6:I23)</f>
        <v>5</v>
      </c>
      <c r="N13" s="50">
        <v>1357</v>
      </c>
      <c r="O13" s="51" t="s">
        <v>32</v>
      </c>
      <c r="P13" s="52">
        <v>435</v>
      </c>
      <c r="Q13" s="52">
        <v>38</v>
      </c>
      <c r="R13" s="52">
        <v>313</v>
      </c>
      <c r="S13" s="52">
        <v>18</v>
      </c>
      <c r="T13" s="52">
        <v>618</v>
      </c>
      <c r="U13" s="52">
        <v>45</v>
      </c>
      <c r="V13" s="40">
        <v>700</v>
      </c>
      <c r="W13" s="40">
        <v>700</v>
      </c>
    </row>
    <row r="14" spans="1:23" s="54" customFormat="1" ht="45" customHeight="1" x14ac:dyDescent="0.35">
      <c r="A14" s="40">
        <v>9</v>
      </c>
      <c r="B14" s="55" t="s">
        <v>33</v>
      </c>
      <c r="C14" s="42">
        <v>30</v>
      </c>
      <c r="D14" s="43">
        <f t="shared" si="0"/>
        <v>12</v>
      </c>
      <c r="E14" s="44">
        <v>91</v>
      </c>
      <c r="F14" s="43">
        <f t="shared" si="4"/>
        <v>27.3</v>
      </c>
      <c r="G14" s="45">
        <v>250</v>
      </c>
      <c r="H14" s="46">
        <v>31</v>
      </c>
      <c r="I14" s="47">
        <f t="shared" si="2"/>
        <v>12.4</v>
      </c>
      <c r="J14" s="56">
        <v>91</v>
      </c>
      <c r="K14" s="43">
        <f t="shared" si="3"/>
        <v>28.21</v>
      </c>
      <c r="L14" s="45">
        <v>250</v>
      </c>
      <c r="M14" s="49">
        <f>RANK(I14,I6:I23)</f>
        <v>13</v>
      </c>
      <c r="N14" s="50">
        <v>800</v>
      </c>
      <c r="O14" s="58" t="s">
        <v>32</v>
      </c>
      <c r="P14" s="52">
        <v>175</v>
      </c>
      <c r="Q14" s="52">
        <v>44</v>
      </c>
      <c r="R14" s="52">
        <v>33</v>
      </c>
      <c r="S14" s="52">
        <v>0</v>
      </c>
      <c r="T14" s="52">
        <v>144</v>
      </c>
      <c r="U14" s="52">
        <v>17</v>
      </c>
      <c r="V14" s="40">
        <v>250</v>
      </c>
      <c r="W14" s="40">
        <v>250</v>
      </c>
    </row>
    <row r="15" spans="1:23" s="54" customFormat="1" ht="45" customHeight="1" x14ac:dyDescent="0.35">
      <c r="A15" s="40">
        <v>10</v>
      </c>
      <c r="B15" s="55" t="s">
        <v>34</v>
      </c>
      <c r="C15" s="42">
        <v>47</v>
      </c>
      <c r="D15" s="43">
        <f t="shared" si="0"/>
        <v>15.409836065573771</v>
      </c>
      <c r="E15" s="44">
        <v>93</v>
      </c>
      <c r="F15" s="43">
        <f t="shared" si="4"/>
        <v>43.71</v>
      </c>
      <c r="G15" s="45">
        <v>305</v>
      </c>
      <c r="H15" s="46">
        <v>42.78</v>
      </c>
      <c r="I15" s="47">
        <f t="shared" si="2"/>
        <v>14.026229508196723</v>
      </c>
      <c r="J15" s="56">
        <v>94.4</v>
      </c>
      <c r="K15" s="43">
        <f t="shared" si="3"/>
        <v>40.384320000000002</v>
      </c>
      <c r="L15" s="45">
        <v>305</v>
      </c>
      <c r="M15" s="49">
        <f>RANK(I15,I6:I23)</f>
        <v>7</v>
      </c>
      <c r="N15" s="50">
        <v>800</v>
      </c>
      <c r="O15" s="51" t="s">
        <v>32</v>
      </c>
      <c r="P15" s="52">
        <v>141</v>
      </c>
      <c r="Q15" s="52">
        <v>16</v>
      </c>
      <c r="R15" s="52">
        <v>28</v>
      </c>
      <c r="S15" s="52">
        <v>5</v>
      </c>
      <c r="T15" s="52">
        <v>257</v>
      </c>
      <c r="U15" s="52">
        <v>13</v>
      </c>
      <c r="V15" s="40">
        <v>305</v>
      </c>
      <c r="W15" s="40">
        <v>305</v>
      </c>
    </row>
    <row r="16" spans="1:23" s="54" customFormat="1" ht="45" customHeight="1" x14ac:dyDescent="0.35">
      <c r="A16" s="40">
        <v>11</v>
      </c>
      <c r="B16" s="55" t="s">
        <v>35</v>
      </c>
      <c r="C16" s="42">
        <v>55.8</v>
      </c>
      <c r="D16" s="43">
        <f t="shared" si="0"/>
        <v>12.130434782608695</v>
      </c>
      <c r="E16" s="44">
        <v>95</v>
      </c>
      <c r="F16" s="43">
        <f t="shared" si="4"/>
        <v>53.01</v>
      </c>
      <c r="G16" s="45">
        <v>460</v>
      </c>
      <c r="H16" s="46">
        <v>54.57</v>
      </c>
      <c r="I16" s="47">
        <f t="shared" si="2"/>
        <v>11.863043478260868</v>
      </c>
      <c r="J16" s="56">
        <v>95</v>
      </c>
      <c r="K16" s="43">
        <f t="shared" si="3"/>
        <v>51.841499999999996</v>
      </c>
      <c r="L16" s="45">
        <v>460</v>
      </c>
      <c r="M16" s="49">
        <f>RANK(I16,I6:I23)</f>
        <v>15</v>
      </c>
      <c r="N16" s="50">
        <v>1000</v>
      </c>
      <c r="O16" s="58" t="s">
        <v>27</v>
      </c>
      <c r="P16" s="52">
        <v>331</v>
      </c>
      <c r="Q16" s="52">
        <v>21</v>
      </c>
      <c r="R16" s="52">
        <v>93</v>
      </c>
      <c r="S16" s="52">
        <v>0</v>
      </c>
      <c r="T16" s="52">
        <v>254</v>
      </c>
      <c r="U16" s="52">
        <v>36</v>
      </c>
      <c r="V16" s="40">
        <v>460</v>
      </c>
      <c r="W16" s="40">
        <v>460</v>
      </c>
    </row>
    <row r="17" spans="1:23" s="54" customFormat="1" ht="45" customHeight="1" x14ac:dyDescent="0.35">
      <c r="A17" s="40">
        <v>12</v>
      </c>
      <c r="B17" s="55" t="s">
        <v>36</v>
      </c>
      <c r="C17" s="42">
        <v>93.02</v>
      </c>
      <c r="D17" s="43">
        <f t="shared" si="0"/>
        <v>14.534374999999999</v>
      </c>
      <c r="E17" s="44">
        <v>93</v>
      </c>
      <c r="F17" s="43">
        <f t="shared" si="4"/>
        <v>86.508599999999987</v>
      </c>
      <c r="G17" s="45">
        <v>640</v>
      </c>
      <c r="H17" s="46">
        <v>91.47</v>
      </c>
      <c r="I17" s="47">
        <f t="shared" si="2"/>
        <v>12.992897727272727</v>
      </c>
      <c r="J17" s="56">
        <v>93</v>
      </c>
      <c r="K17" s="43">
        <f t="shared" si="3"/>
        <v>85.067099999999996</v>
      </c>
      <c r="L17" s="45">
        <v>704</v>
      </c>
      <c r="M17" s="49">
        <f>RANK(I17,I6:I23)</f>
        <v>10</v>
      </c>
      <c r="N17" s="50">
        <v>1166</v>
      </c>
      <c r="O17" s="51" t="s">
        <v>27</v>
      </c>
      <c r="P17" s="52">
        <v>395</v>
      </c>
      <c r="Q17" s="52">
        <v>22</v>
      </c>
      <c r="R17" s="52">
        <v>138</v>
      </c>
      <c r="S17" s="52">
        <v>11</v>
      </c>
      <c r="T17" s="52">
        <v>461</v>
      </c>
      <c r="U17" s="52">
        <v>25</v>
      </c>
      <c r="V17" s="40">
        <v>640</v>
      </c>
      <c r="W17" s="40">
        <v>704</v>
      </c>
    </row>
    <row r="18" spans="1:23" s="54" customFormat="1" ht="45" customHeight="1" x14ac:dyDescent="0.35">
      <c r="A18" s="40">
        <v>13</v>
      </c>
      <c r="B18" s="55" t="s">
        <v>37</v>
      </c>
      <c r="C18" s="42">
        <v>20.5</v>
      </c>
      <c r="D18" s="43">
        <f t="shared" si="0"/>
        <v>15.769230769230768</v>
      </c>
      <c r="E18" s="44">
        <v>88</v>
      </c>
      <c r="F18" s="43">
        <f t="shared" si="4"/>
        <v>18.04</v>
      </c>
      <c r="G18" s="45">
        <v>130</v>
      </c>
      <c r="H18" s="46">
        <v>23</v>
      </c>
      <c r="I18" s="47">
        <f t="shared" si="2"/>
        <v>20</v>
      </c>
      <c r="J18" s="56">
        <v>89</v>
      </c>
      <c r="K18" s="43">
        <f t="shared" si="3"/>
        <v>20.47</v>
      </c>
      <c r="L18" s="45">
        <v>115</v>
      </c>
      <c r="M18" s="49">
        <f>RANK(I18,I6:I23)</f>
        <v>1</v>
      </c>
      <c r="N18" s="50">
        <v>868</v>
      </c>
      <c r="O18" s="51" t="s">
        <v>27</v>
      </c>
      <c r="P18" s="52">
        <v>127</v>
      </c>
      <c r="Q18" s="52">
        <v>12</v>
      </c>
      <c r="R18" s="52">
        <v>45</v>
      </c>
      <c r="S18" s="52">
        <v>0</v>
      </c>
      <c r="T18" s="52">
        <v>131</v>
      </c>
      <c r="U18" s="52">
        <v>2</v>
      </c>
      <c r="V18" s="40">
        <v>130</v>
      </c>
      <c r="W18" s="40">
        <v>115</v>
      </c>
    </row>
    <row r="19" spans="1:23" s="54" customFormat="1" ht="45" customHeight="1" x14ac:dyDescent="0.35">
      <c r="A19" s="40">
        <v>8.1999999999999993</v>
      </c>
      <c r="B19" s="55" t="s">
        <v>38</v>
      </c>
      <c r="C19" s="42">
        <v>35.299999999999997</v>
      </c>
      <c r="D19" s="43">
        <f t="shared" si="0"/>
        <v>12.977941176470587</v>
      </c>
      <c r="E19" s="44">
        <v>95</v>
      </c>
      <c r="F19" s="43">
        <f t="shared" si="4"/>
        <v>33.534999999999997</v>
      </c>
      <c r="G19" s="45">
        <v>272</v>
      </c>
      <c r="H19" s="46">
        <v>38.5</v>
      </c>
      <c r="I19" s="47">
        <f t="shared" si="2"/>
        <v>12.833333333333332</v>
      </c>
      <c r="J19" s="56">
        <v>93</v>
      </c>
      <c r="K19" s="43">
        <f t="shared" si="3"/>
        <v>35.805</v>
      </c>
      <c r="L19" s="45">
        <v>300</v>
      </c>
      <c r="M19" s="49">
        <f>RANK(I19,I6:I23)</f>
        <v>11</v>
      </c>
      <c r="N19" s="50"/>
      <c r="O19" s="51"/>
      <c r="P19" s="52">
        <v>136</v>
      </c>
      <c r="Q19" s="52">
        <v>0</v>
      </c>
      <c r="R19" s="52">
        <v>100</v>
      </c>
      <c r="S19" s="52">
        <v>0</v>
      </c>
      <c r="T19" s="52">
        <v>208</v>
      </c>
      <c r="U19" s="52">
        <v>0</v>
      </c>
      <c r="V19" s="40">
        <v>272</v>
      </c>
      <c r="W19" s="40">
        <v>300</v>
      </c>
    </row>
    <row r="20" spans="1:23" s="54" customFormat="1" ht="45" customHeight="1" x14ac:dyDescent="0.35">
      <c r="A20" s="40">
        <v>15</v>
      </c>
      <c r="B20" s="55" t="s">
        <v>39</v>
      </c>
      <c r="C20" s="42">
        <v>12</v>
      </c>
      <c r="D20" s="43">
        <f t="shared" si="0"/>
        <v>10.909090909090908</v>
      </c>
      <c r="E20" s="44">
        <v>90</v>
      </c>
      <c r="F20" s="43">
        <f t="shared" si="4"/>
        <v>10.8</v>
      </c>
      <c r="G20" s="45">
        <v>110</v>
      </c>
      <c r="H20" s="46">
        <v>14.5</v>
      </c>
      <c r="I20" s="47">
        <f t="shared" si="2"/>
        <v>10.069444444444445</v>
      </c>
      <c r="J20" s="56">
        <v>90</v>
      </c>
      <c r="K20" s="43">
        <f t="shared" si="3"/>
        <v>13.05</v>
      </c>
      <c r="L20" s="45">
        <v>144</v>
      </c>
      <c r="M20" s="49">
        <f>RANK(I20,I6:I23)</f>
        <v>17</v>
      </c>
      <c r="N20" s="50">
        <v>192</v>
      </c>
      <c r="O20" s="51" t="s">
        <v>27</v>
      </c>
      <c r="P20" s="52">
        <v>82</v>
      </c>
      <c r="Q20" s="52">
        <v>0</v>
      </c>
      <c r="R20" s="52">
        <v>21</v>
      </c>
      <c r="S20" s="52">
        <v>0</v>
      </c>
      <c r="T20" s="52">
        <v>137</v>
      </c>
      <c r="U20" s="52">
        <v>1</v>
      </c>
      <c r="V20" s="40">
        <v>110</v>
      </c>
      <c r="W20" s="40">
        <v>144</v>
      </c>
    </row>
    <row r="21" spans="1:23" s="54" customFormat="1" ht="45" customHeight="1" x14ac:dyDescent="0.35">
      <c r="A21" s="40">
        <v>16</v>
      </c>
      <c r="B21" s="55" t="s">
        <v>40</v>
      </c>
      <c r="C21" s="42">
        <v>32</v>
      </c>
      <c r="D21" s="43">
        <f t="shared" si="0"/>
        <v>11.428571428571429</v>
      </c>
      <c r="E21" s="44">
        <v>90</v>
      </c>
      <c r="F21" s="43">
        <f t="shared" si="4"/>
        <v>28.8</v>
      </c>
      <c r="G21" s="45">
        <v>280</v>
      </c>
      <c r="H21" s="46">
        <v>33</v>
      </c>
      <c r="I21" s="47">
        <f t="shared" si="2"/>
        <v>13.200000000000001</v>
      </c>
      <c r="J21" s="56">
        <v>90</v>
      </c>
      <c r="K21" s="43">
        <f t="shared" si="3"/>
        <v>29.7</v>
      </c>
      <c r="L21" s="45">
        <v>250</v>
      </c>
      <c r="M21" s="49">
        <f>RANK(I21,I6:I23)</f>
        <v>8</v>
      </c>
      <c r="N21" s="50">
        <v>868</v>
      </c>
      <c r="O21" s="51" t="s">
        <v>41</v>
      </c>
      <c r="P21" s="52">
        <v>112</v>
      </c>
      <c r="Q21" s="52">
        <v>19</v>
      </c>
      <c r="R21" s="52">
        <v>75</v>
      </c>
      <c r="S21" s="52">
        <v>0</v>
      </c>
      <c r="T21" s="52">
        <v>148</v>
      </c>
      <c r="U21" s="52">
        <v>21</v>
      </c>
      <c r="V21" s="40">
        <v>280</v>
      </c>
      <c r="W21" s="40">
        <v>250</v>
      </c>
    </row>
    <row r="22" spans="1:23" s="54" customFormat="1" ht="45" customHeight="1" x14ac:dyDescent="0.35">
      <c r="A22" s="40">
        <v>17</v>
      </c>
      <c r="B22" s="55" t="s">
        <v>42</v>
      </c>
      <c r="C22" s="42">
        <v>12.28</v>
      </c>
      <c r="D22" s="43">
        <f t="shared" si="0"/>
        <v>11.695238095238095</v>
      </c>
      <c r="E22" s="44">
        <v>90</v>
      </c>
      <c r="F22" s="43">
        <f t="shared" si="4"/>
        <v>11.052</v>
      </c>
      <c r="G22" s="45">
        <v>105</v>
      </c>
      <c r="H22" s="46">
        <v>14.68</v>
      </c>
      <c r="I22" s="47">
        <f t="shared" si="2"/>
        <v>11.121212121212121</v>
      </c>
      <c r="J22" s="56">
        <v>90</v>
      </c>
      <c r="K22" s="43">
        <f t="shared" si="3"/>
        <v>13.212</v>
      </c>
      <c r="L22" s="45">
        <v>132</v>
      </c>
      <c r="M22" s="49">
        <f>RANK(I22,I6:I23)</f>
        <v>16</v>
      </c>
      <c r="N22" s="50">
        <v>143</v>
      </c>
      <c r="O22" s="58"/>
      <c r="P22" s="52">
        <v>89</v>
      </c>
      <c r="Q22" s="52">
        <v>14</v>
      </c>
      <c r="R22" s="52">
        <v>0</v>
      </c>
      <c r="S22" s="52">
        <v>0</v>
      </c>
      <c r="T22" s="52">
        <v>75</v>
      </c>
      <c r="U22" s="52">
        <v>5</v>
      </c>
      <c r="V22" s="40">
        <v>105</v>
      </c>
      <c r="W22" s="40">
        <v>132</v>
      </c>
    </row>
    <row r="23" spans="1:23" s="60" customFormat="1" ht="45" customHeight="1" x14ac:dyDescent="0.35">
      <c r="A23" s="40">
        <v>18</v>
      </c>
      <c r="B23" s="55" t="s">
        <v>43</v>
      </c>
      <c r="C23" s="42">
        <v>11.1</v>
      </c>
      <c r="D23" s="43">
        <f t="shared" si="0"/>
        <v>11.1</v>
      </c>
      <c r="E23" s="44">
        <v>94</v>
      </c>
      <c r="F23" s="43">
        <f t="shared" si="4"/>
        <v>10.433999999999999</v>
      </c>
      <c r="G23" s="45">
        <v>100</v>
      </c>
      <c r="H23" s="46">
        <v>8.1999999999999993</v>
      </c>
      <c r="I23" s="47">
        <f t="shared" si="2"/>
        <v>12.615384615384615</v>
      </c>
      <c r="J23" s="56">
        <v>94</v>
      </c>
      <c r="K23" s="43">
        <f t="shared" si="3"/>
        <v>7.7079999999999993</v>
      </c>
      <c r="L23" s="45">
        <v>65</v>
      </c>
      <c r="M23" s="49">
        <f>RANK(I23,I6:I23)</f>
        <v>12</v>
      </c>
      <c r="N23" s="50">
        <v>204</v>
      </c>
      <c r="O23" s="51" t="s">
        <v>27</v>
      </c>
      <c r="P23" s="52">
        <v>47</v>
      </c>
      <c r="Q23" s="52">
        <v>0</v>
      </c>
      <c r="R23" s="52">
        <v>12</v>
      </c>
      <c r="S23" s="52">
        <v>0</v>
      </c>
      <c r="T23" s="52">
        <v>27</v>
      </c>
      <c r="U23" s="52">
        <v>0</v>
      </c>
      <c r="V23" s="59">
        <v>100</v>
      </c>
      <c r="W23" s="59">
        <v>65</v>
      </c>
    </row>
    <row r="24" spans="1:23" ht="48.75" customHeight="1" x14ac:dyDescent="0.4">
      <c r="A24" s="40"/>
      <c r="B24" s="61" t="s">
        <v>44</v>
      </c>
      <c r="C24" s="62">
        <f>SUM(C6:C23)</f>
        <v>995.81999999999982</v>
      </c>
      <c r="D24" s="63">
        <f t="shared" si="0"/>
        <v>13.585538881309683</v>
      </c>
      <c r="E24" s="64">
        <f>F24/C24*100</f>
        <v>92.346066558213337</v>
      </c>
      <c r="F24" s="63">
        <f>SUM(F6:F23)</f>
        <v>919.60059999999987</v>
      </c>
      <c r="G24" s="65">
        <f>SUM(G6:G23)</f>
        <v>7330</v>
      </c>
      <c r="H24" s="66">
        <f>SUM(H6:H23)</f>
        <v>1035.5600000000002</v>
      </c>
      <c r="I24" s="66">
        <f t="shared" si="2"/>
        <v>13.74880509824748</v>
      </c>
      <c r="J24" s="67">
        <f>K24/H24*100</f>
        <v>92.967140484375591</v>
      </c>
      <c r="K24" s="63">
        <f>SUM(K6:K23)</f>
        <v>962.73051999999996</v>
      </c>
      <c r="L24" s="68">
        <f>SUM(L6:L23)</f>
        <v>7532</v>
      </c>
      <c r="M24" s="69"/>
      <c r="N24" s="70">
        <f>SUM(N6:N23)</f>
        <v>14322</v>
      </c>
      <c r="O24" s="71"/>
      <c r="P24" s="52">
        <f t="shared" ref="P24:W24" si="5">SUM(P6:P23)</f>
        <v>4940</v>
      </c>
      <c r="Q24" s="52">
        <f t="shared" si="5"/>
        <v>454</v>
      </c>
      <c r="R24" s="52">
        <f t="shared" si="5"/>
        <v>1755</v>
      </c>
      <c r="S24" s="52">
        <f t="shared" si="5"/>
        <v>65</v>
      </c>
      <c r="T24" s="52">
        <f t="shared" si="5"/>
        <v>5186</v>
      </c>
      <c r="U24" s="52">
        <f t="shared" si="5"/>
        <v>411</v>
      </c>
      <c r="V24" s="40">
        <f t="shared" si="5"/>
        <v>7330</v>
      </c>
      <c r="W24" s="40">
        <f t="shared" si="5"/>
        <v>7532</v>
      </c>
    </row>
    <row r="25" spans="1:23" ht="34.799999999999997" customHeight="1" x14ac:dyDescent="0.35">
      <c r="A25" s="40"/>
      <c r="B25" s="72" t="s">
        <v>45</v>
      </c>
      <c r="C25" s="73">
        <v>158.60000000000002</v>
      </c>
      <c r="D25" s="43">
        <v>13.075020610057711</v>
      </c>
      <c r="E25" s="74"/>
      <c r="F25" s="74"/>
      <c r="G25" s="75">
        <v>1213</v>
      </c>
      <c r="H25" s="76">
        <v>161.50000000000003</v>
      </c>
      <c r="I25" s="47">
        <v>12.49033255993813</v>
      </c>
      <c r="J25" s="77"/>
      <c r="K25" s="77"/>
      <c r="L25" s="78">
        <v>1293</v>
      </c>
      <c r="M25" s="79"/>
      <c r="N25" s="80"/>
      <c r="O25" s="79"/>
      <c r="P25" s="79"/>
      <c r="Q25" s="79"/>
      <c r="R25" s="79"/>
      <c r="S25" s="79"/>
      <c r="T25" s="81"/>
      <c r="U25" s="81"/>
      <c r="V25" s="82">
        <v>1213</v>
      </c>
      <c r="W25" s="40">
        <v>1293</v>
      </c>
    </row>
    <row r="26" spans="1:23" ht="33.75" customHeight="1" x14ac:dyDescent="0.35">
      <c r="A26" s="40"/>
      <c r="B26" s="83" t="s">
        <v>46</v>
      </c>
      <c r="C26" s="73">
        <f>SUM(C24:C25)</f>
        <v>1154.4199999999998</v>
      </c>
      <c r="D26" s="43">
        <f>C26/G26*100</f>
        <v>13.513051621210344</v>
      </c>
      <c r="E26" s="74"/>
      <c r="F26" s="74"/>
      <c r="G26" s="75">
        <f>SUM(G24:G25)</f>
        <v>8543</v>
      </c>
      <c r="H26" s="47">
        <f>SUM(H24:H25)</f>
        <v>1197.0600000000002</v>
      </c>
      <c r="I26" s="47">
        <f>H26/L26*100</f>
        <v>13.564419263456093</v>
      </c>
      <c r="J26" s="77"/>
      <c r="K26" s="77"/>
      <c r="L26" s="84">
        <f>SUM(L24:L25)</f>
        <v>8825</v>
      </c>
      <c r="M26" s="79"/>
      <c r="N26" s="80"/>
      <c r="O26" s="79"/>
      <c r="P26" s="79"/>
      <c r="Q26" s="79"/>
      <c r="R26" s="79"/>
      <c r="S26" s="79"/>
      <c r="T26" s="81"/>
      <c r="U26" s="81"/>
      <c r="V26" s="40">
        <f>SUM(V24:V25)</f>
        <v>8543</v>
      </c>
      <c r="W26" s="40">
        <f>SUM(W24:W25)</f>
        <v>8825</v>
      </c>
    </row>
    <row r="27" spans="1:23" x14ac:dyDescent="0.35">
      <c r="K27" s="77"/>
      <c r="L27" s="77"/>
      <c r="M27" s="79"/>
      <c r="N27" s="80"/>
      <c r="O27" s="79"/>
      <c r="P27" s="79"/>
      <c r="Q27" s="79"/>
      <c r="R27" s="79"/>
      <c r="S27" s="79"/>
      <c r="T27" s="81"/>
      <c r="U27" s="81"/>
      <c r="V27" s="40">
        <v>2135</v>
      </c>
      <c r="W27" s="40">
        <v>1956</v>
      </c>
    </row>
    <row r="28" spans="1:23" x14ac:dyDescent="0.35">
      <c r="V28" s="40">
        <f>SUM(V26:V27)</f>
        <v>10678</v>
      </c>
      <c r="W28" s="40">
        <f>SUM(W26:W27)</f>
        <v>10781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2017-10-02T05:17:27Z</dcterms:created>
  <dcterms:modified xsi:type="dcterms:W3CDTF">2017-10-02T05:18:13Z</dcterms:modified>
</cp:coreProperties>
</file>