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<sst xmlns="http://schemas.openxmlformats.org/spreadsheetml/2006/main" count="64" uniqueCount="47">
  <si>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09 январь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</si>
  <si>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</si>
  <si>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</si>
  <si>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</si>
  <si>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</si>
  <si>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</si>
  <si>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</si>
  <si>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</si>
  <si>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</si>
  <si>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</si>
  <si>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</si>
  <si>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</si>
  <si>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</si>
  <si>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</si>
  <si>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</si>
  <si>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</si>
  <si>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</si>
  <si>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</si>
  <si>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</si>
  <si>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</si>
  <si>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</si>
  <si>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</si>
  <si>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</si>
  <si>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</si>
  <si>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</si>
  <si>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</si>
  <si>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</si>
  <si>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</si>
  <si>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</si>
  <si>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</si>
  <si>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</si>
  <si>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</si>
  <si>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</si>
  <si>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</si>
  <si>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</si>
  <si>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</si>
  <si>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</si>
  <si>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</si>
  <si>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</si>
  <si>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</si>
  <si>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</si>
  <si>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</si>
  <si>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</si>
  <si>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</si>
  <si>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7356гол)</t>
  </si>
  <si>
    <t>КФХ (2017 г -поголовье 1262 гол)</t>
  </si>
  <si>
    <t>ВСЕГО ПО РАЙОНУ (поголовье 2017 г -8618гол)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</si>
</sst>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topLeftCell="A16" zoomScale="59" zoomScaleNormal="50" zoomScaleSheetLayoutView="59" workbookViewId="0">
      <selection activeCell="B27" sqref="B27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2017</v>
      </c>
      <c r="W5" s="36">
        <v>2018</v>
      </c>
    </row>
    <row r="6" spans="1:23" s="53" customFormat="1" ht="45" customHeight="1" x14ac:dyDescent="0.35">
      <c r="A6" s="40">
        <v>1</v>
      </c>
      <c r="B6" s="41" t="s">
        <v>21</v>
      </c>
      <c r="C6" s="42">
        <v>200.73</v>
      </c>
      <c r="D6" s="43">
        <f t="shared" ref="D6:D25" si="0">C6/G6*100</f>
        <v>16.319512195121948</v>
      </c>
      <c r="E6" s="44">
        <v>93</v>
      </c>
      <c r="F6" s="43">
        <f t="shared" ref="F6:F7" si="1">C6*E6/100</f>
        <v>186.6789</v>
      </c>
      <c r="G6" s="45">
        <v>1230</v>
      </c>
      <c r="H6" s="46">
        <v>189.4</v>
      </c>
      <c r="I6" s="47">
        <f t="shared" ref="I6:I25" si="2">H6/L6*100</f>
        <v>15.398373983739837</v>
      </c>
      <c r="J6" s="48">
        <v>95</v>
      </c>
      <c r="K6" s="43">
        <f t="shared" ref="K6:K23" si="3">H6*J6/100</f>
        <v>179.93</v>
      </c>
      <c r="L6" s="45">
        <v>1230</v>
      </c>
      <c r="M6" s="49">
        <f>RANK(I6,I6:I23)</f>
        <v>8</v>
      </c>
      <c r="N6" s="50">
        <v>2300</v>
      </c>
      <c r="O6" s="51"/>
      <c r="P6" s="52">
        <v>20</v>
      </c>
      <c r="Q6" s="52">
        <v>20</v>
      </c>
      <c r="R6" s="52">
        <v>0</v>
      </c>
      <c r="S6" s="52">
        <v>0</v>
      </c>
      <c r="T6" s="52">
        <v>32</v>
      </c>
      <c r="U6" s="52">
        <v>32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92.38</v>
      </c>
      <c r="D7" s="43">
        <f t="shared" si="0"/>
        <v>14.322480620155037</v>
      </c>
      <c r="E7" s="44">
        <v>90</v>
      </c>
      <c r="F7" s="43">
        <f t="shared" si="1"/>
        <v>83.141999999999996</v>
      </c>
      <c r="G7" s="45">
        <v>645</v>
      </c>
      <c r="H7" s="46">
        <v>115</v>
      </c>
      <c r="I7" s="47">
        <f t="shared" si="2"/>
        <v>17.829457364341085</v>
      </c>
      <c r="J7" s="48">
        <v>97</v>
      </c>
      <c r="K7" s="43">
        <f t="shared" si="3"/>
        <v>111.55</v>
      </c>
      <c r="L7" s="45">
        <v>645</v>
      </c>
      <c r="M7" s="49">
        <f>RANK(I7,I6:I23)</f>
        <v>5</v>
      </c>
      <c r="N7" s="50">
        <v>460</v>
      </c>
      <c r="O7" s="51"/>
      <c r="P7" s="52">
        <v>32</v>
      </c>
      <c r="Q7" s="52">
        <v>32</v>
      </c>
      <c r="R7" s="52">
        <v>0</v>
      </c>
      <c r="S7" s="52">
        <v>0</v>
      </c>
      <c r="T7" s="52">
        <v>31</v>
      </c>
      <c r="U7" s="52">
        <v>31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140</v>
      </c>
      <c r="D8" s="43">
        <f t="shared" si="0"/>
        <v>17.5</v>
      </c>
      <c r="E8" s="44">
        <v>96</v>
      </c>
      <c r="F8" s="43">
        <f>C8*E8/100</f>
        <v>134.4</v>
      </c>
      <c r="G8" s="45">
        <v>800</v>
      </c>
      <c r="H8" s="46">
        <v>133.6</v>
      </c>
      <c r="I8" s="47">
        <f t="shared" si="2"/>
        <v>16.7</v>
      </c>
      <c r="J8" s="56">
        <v>96</v>
      </c>
      <c r="K8" s="43">
        <f t="shared" si="3"/>
        <v>128.25599999999997</v>
      </c>
      <c r="L8" s="45">
        <v>800</v>
      </c>
      <c r="M8" s="49">
        <f>RANK(I8,I6:I23)</f>
        <v>6</v>
      </c>
      <c r="N8" s="50">
        <v>760</v>
      </c>
      <c r="O8" s="51" t="s">
        <v>24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31.6</v>
      </c>
      <c r="D9" s="43">
        <f t="shared" si="0"/>
        <v>12.392156862745098</v>
      </c>
      <c r="E9" s="44">
        <v>93</v>
      </c>
      <c r="F9" s="43">
        <f t="shared" ref="F9:F23" si="4">C9*E9/100</f>
        <v>29.388000000000002</v>
      </c>
      <c r="G9" s="45">
        <v>255</v>
      </c>
      <c r="H9" s="46">
        <v>37.619999999999997</v>
      </c>
      <c r="I9" s="47">
        <f t="shared" si="2"/>
        <v>13.933333333333334</v>
      </c>
      <c r="J9" s="48">
        <v>94</v>
      </c>
      <c r="K9" s="43">
        <f>H9*J9/100</f>
        <v>35.3628</v>
      </c>
      <c r="L9" s="45">
        <v>270</v>
      </c>
      <c r="M9" s="49">
        <f>RANK(I9,I6:I23)</f>
        <v>14</v>
      </c>
      <c r="N9" s="50">
        <v>347</v>
      </c>
      <c r="O9" s="51" t="s">
        <v>24</v>
      </c>
      <c r="P9" s="52">
        <v>2</v>
      </c>
      <c r="Q9" s="52">
        <v>2</v>
      </c>
      <c r="R9" s="52">
        <v>0</v>
      </c>
      <c r="S9" s="52">
        <v>0</v>
      </c>
      <c r="T9" s="52">
        <v>9</v>
      </c>
      <c r="U9" s="52">
        <v>9</v>
      </c>
      <c r="V9" s="40">
        <v>255</v>
      </c>
      <c r="W9" s="40">
        <v>270</v>
      </c>
    </row>
    <row r="10" spans="1:23" s="54" customFormat="1" ht="45" customHeight="1" x14ac:dyDescent="0.35">
      <c r="A10" s="40">
        <v>5</v>
      </c>
      <c r="B10" s="55" t="s">
        <v>26</v>
      </c>
      <c r="C10" s="42">
        <v>72.900000000000006</v>
      </c>
      <c r="D10" s="43">
        <f t="shared" si="0"/>
        <v>16.2</v>
      </c>
      <c r="E10" s="44">
        <v>92</v>
      </c>
      <c r="F10" s="43">
        <f t="shared" si="4"/>
        <v>67.067999999999998</v>
      </c>
      <c r="G10" s="45">
        <v>450</v>
      </c>
      <c r="H10" s="46">
        <v>83.94</v>
      </c>
      <c r="I10" s="47">
        <f t="shared" si="2"/>
        <v>15.234119782214156</v>
      </c>
      <c r="J10" s="56">
        <v>94</v>
      </c>
      <c r="K10" s="43">
        <f t="shared" si="3"/>
        <v>78.903599999999997</v>
      </c>
      <c r="L10" s="45">
        <v>551</v>
      </c>
      <c r="M10" s="49">
        <f>RANK(I10,I6:I23)</f>
        <v>10</v>
      </c>
      <c r="N10" s="50">
        <v>1710</v>
      </c>
      <c r="O10" s="51" t="s">
        <v>27</v>
      </c>
      <c r="P10" s="52">
        <v>5</v>
      </c>
      <c r="Q10" s="52">
        <v>5</v>
      </c>
      <c r="R10" s="52">
        <v>0</v>
      </c>
      <c r="S10" s="52">
        <v>0</v>
      </c>
      <c r="T10" s="52">
        <v>8</v>
      </c>
      <c r="U10" s="52">
        <v>8</v>
      </c>
      <c r="V10" s="40">
        <v>450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64.400000000000006</v>
      </c>
      <c r="D11" s="43">
        <f t="shared" si="0"/>
        <v>17.988826815642458</v>
      </c>
      <c r="E11" s="44">
        <v>87</v>
      </c>
      <c r="F11" s="43">
        <f t="shared" si="4"/>
        <v>56.027999999999999</v>
      </c>
      <c r="G11" s="45">
        <v>358</v>
      </c>
      <c r="H11" s="46">
        <v>70</v>
      </c>
      <c r="I11" s="47">
        <f t="shared" si="2"/>
        <v>19.553072625698324</v>
      </c>
      <c r="J11" s="48">
        <v>90</v>
      </c>
      <c r="K11" s="43">
        <f t="shared" si="3"/>
        <v>63</v>
      </c>
      <c r="L11" s="45">
        <v>358</v>
      </c>
      <c r="M11" s="49">
        <f>RANK(I11,I6:I23)</f>
        <v>3</v>
      </c>
      <c r="N11" s="50">
        <v>407</v>
      </c>
      <c r="O11" s="51" t="s">
        <v>29</v>
      </c>
      <c r="P11" s="52">
        <v>13</v>
      </c>
      <c r="Q11" s="52">
        <v>13</v>
      </c>
      <c r="R11" s="52">
        <v>2</v>
      </c>
      <c r="S11" s="52">
        <v>2</v>
      </c>
      <c r="T11" s="52">
        <v>6</v>
      </c>
      <c r="U11" s="52">
        <v>6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30</v>
      </c>
      <c r="C12" s="42">
        <v>43.8</v>
      </c>
      <c r="D12" s="43">
        <f t="shared" si="0"/>
        <v>19.466666666666665</v>
      </c>
      <c r="E12" s="44">
        <v>98.5</v>
      </c>
      <c r="F12" s="43">
        <f t="shared" si="4"/>
        <v>43.142999999999994</v>
      </c>
      <c r="G12" s="45">
        <v>225</v>
      </c>
      <c r="H12" s="46">
        <v>46.4</v>
      </c>
      <c r="I12" s="47">
        <f t="shared" si="2"/>
        <v>20.622222222222224</v>
      </c>
      <c r="J12" s="56">
        <v>98.5</v>
      </c>
      <c r="K12" s="43">
        <f t="shared" si="3"/>
        <v>45.703999999999994</v>
      </c>
      <c r="L12" s="45">
        <v>225</v>
      </c>
      <c r="M12" s="49">
        <f>RANK(I12,I6:I23)</f>
        <v>1</v>
      </c>
      <c r="N12" s="50">
        <v>940</v>
      </c>
      <c r="O12" s="51" t="s">
        <v>27</v>
      </c>
      <c r="P12" s="52">
        <v>8</v>
      </c>
      <c r="Q12" s="52">
        <v>8</v>
      </c>
      <c r="R12" s="52">
        <v>0</v>
      </c>
      <c r="S12" s="52">
        <v>0</v>
      </c>
      <c r="T12" s="52">
        <v>8</v>
      </c>
      <c r="U12" s="52">
        <v>8</v>
      </c>
      <c r="V12" s="40">
        <v>225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108.56</v>
      </c>
      <c r="D13" s="43">
        <f t="shared" si="0"/>
        <v>15.508571428571431</v>
      </c>
      <c r="E13" s="44">
        <v>96</v>
      </c>
      <c r="F13" s="43">
        <f t="shared" si="4"/>
        <v>104.2176</v>
      </c>
      <c r="G13" s="45">
        <v>700</v>
      </c>
      <c r="H13" s="46">
        <v>104.16</v>
      </c>
      <c r="I13" s="47">
        <f t="shared" si="2"/>
        <v>14.879999999999999</v>
      </c>
      <c r="J13" s="56">
        <v>91</v>
      </c>
      <c r="K13" s="43">
        <f t="shared" si="3"/>
        <v>94.785599999999988</v>
      </c>
      <c r="L13" s="45">
        <v>700</v>
      </c>
      <c r="M13" s="49">
        <f>RANK(I13,I6:I23)</f>
        <v>12</v>
      </c>
      <c r="N13" s="50">
        <v>1357</v>
      </c>
      <c r="O13" s="51" t="s">
        <v>32</v>
      </c>
      <c r="P13" s="52">
        <v>10</v>
      </c>
      <c r="Q13" s="52">
        <v>10</v>
      </c>
      <c r="R13" s="52">
        <v>3</v>
      </c>
      <c r="S13" s="52">
        <v>3</v>
      </c>
      <c r="T13" s="52">
        <v>9</v>
      </c>
      <c r="U13" s="52">
        <v>9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32</v>
      </c>
      <c r="D14" s="43">
        <f t="shared" si="0"/>
        <v>12.8</v>
      </c>
      <c r="E14" s="44">
        <v>91</v>
      </c>
      <c r="F14" s="43">
        <f t="shared" si="4"/>
        <v>29.12</v>
      </c>
      <c r="G14" s="45">
        <v>250</v>
      </c>
      <c r="H14" s="46">
        <v>32</v>
      </c>
      <c r="I14" s="47">
        <f t="shared" si="2"/>
        <v>12.8</v>
      </c>
      <c r="J14" s="56">
        <v>91</v>
      </c>
      <c r="K14" s="43">
        <f t="shared" si="3"/>
        <v>29.12</v>
      </c>
      <c r="L14" s="45">
        <v>250</v>
      </c>
      <c r="M14" s="49">
        <f>RANK(I14,I6:I23)</f>
        <v>15</v>
      </c>
      <c r="N14" s="50">
        <v>800</v>
      </c>
      <c r="O14" s="58" t="s">
        <v>32</v>
      </c>
      <c r="P14" s="52">
        <v>20</v>
      </c>
      <c r="Q14" s="52">
        <v>20</v>
      </c>
      <c r="R14" s="52">
        <v>0</v>
      </c>
      <c r="S14" s="52">
        <v>0</v>
      </c>
      <c r="T14" s="52">
        <v>17</v>
      </c>
      <c r="U14" s="52">
        <v>17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49</v>
      </c>
      <c r="D15" s="43">
        <f t="shared" si="0"/>
        <v>16.065573770491802</v>
      </c>
      <c r="E15" s="44">
        <v>93</v>
      </c>
      <c r="F15" s="43">
        <f t="shared" si="4"/>
        <v>45.57</v>
      </c>
      <c r="G15" s="45">
        <v>305</v>
      </c>
      <c r="H15" s="46">
        <v>46.81</v>
      </c>
      <c r="I15" s="47">
        <f t="shared" si="2"/>
        <v>15.347540983606558</v>
      </c>
      <c r="J15" s="56">
        <v>92.2</v>
      </c>
      <c r="K15" s="43">
        <f t="shared" si="3"/>
        <v>43.158820000000006</v>
      </c>
      <c r="L15" s="45">
        <v>305</v>
      </c>
      <c r="M15" s="49">
        <f>RANK(I15,I6:I23)</f>
        <v>9</v>
      </c>
      <c r="N15" s="50">
        <v>800</v>
      </c>
      <c r="O15" s="51" t="s">
        <v>32</v>
      </c>
      <c r="P15" s="52">
        <v>14</v>
      </c>
      <c r="Q15" s="52">
        <v>14</v>
      </c>
      <c r="R15" s="52">
        <v>0</v>
      </c>
      <c r="S15" s="52">
        <v>0</v>
      </c>
      <c r="T15" s="52">
        <v>23</v>
      </c>
      <c r="U15" s="52">
        <v>23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63.13</v>
      </c>
      <c r="D16" s="43">
        <f t="shared" si="0"/>
        <v>13.723913043478261</v>
      </c>
      <c r="E16" s="44">
        <v>95</v>
      </c>
      <c r="F16" s="43">
        <f t="shared" si="4"/>
        <v>59.973500000000001</v>
      </c>
      <c r="G16" s="45">
        <v>460</v>
      </c>
      <c r="H16" s="46">
        <v>71.81</v>
      </c>
      <c r="I16" s="47">
        <f t="shared" si="2"/>
        <v>15.610869565217392</v>
      </c>
      <c r="J16" s="56">
        <v>95</v>
      </c>
      <c r="K16" s="43">
        <f t="shared" si="3"/>
        <v>68.219499999999996</v>
      </c>
      <c r="L16" s="45">
        <v>460</v>
      </c>
      <c r="M16" s="49">
        <f>RANK(I16,I6:I23)</f>
        <v>7</v>
      </c>
      <c r="N16" s="50">
        <v>1000</v>
      </c>
      <c r="O16" s="58" t="s">
        <v>27</v>
      </c>
      <c r="P16" s="52">
        <v>6</v>
      </c>
      <c r="Q16" s="52">
        <v>6</v>
      </c>
      <c r="R16" s="52">
        <v>0</v>
      </c>
      <c r="S16" s="52">
        <v>0</v>
      </c>
      <c r="T16" s="52">
        <v>12</v>
      </c>
      <c r="U16" s="52">
        <v>12</v>
      </c>
      <c r="V16" s="40">
        <v>460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111.87</v>
      </c>
      <c r="D17" s="43">
        <f t="shared" si="0"/>
        <v>15.890625</v>
      </c>
      <c r="E17" s="44">
        <v>93</v>
      </c>
      <c r="F17" s="43">
        <f t="shared" si="4"/>
        <v>104.0391</v>
      </c>
      <c r="G17" s="45">
        <v>704</v>
      </c>
      <c r="H17" s="46">
        <v>139.5</v>
      </c>
      <c r="I17" s="47">
        <f t="shared" si="2"/>
        <v>18</v>
      </c>
      <c r="J17" s="56">
        <v>93</v>
      </c>
      <c r="K17" s="43">
        <f t="shared" si="3"/>
        <v>129.73500000000001</v>
      </c>
      <c r="L17" s="45">
        <v>775</v>
      </c>
      <c r="M17" s="49">
        <f>RANK(I17,I6:I23)</f>
        <v>4</v>
      </c>
      <c r="N17" s="50">
        <v>1166</v>
      </c>
      <c r="O17" s="51" t="s">
        <v>27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40">
        <v>704</v>
      </c>
      <c r="W17" s="40">
        <v>775</v>
      </c>
    </row>
    <row r="18" spans="1:23" s="54" customFormat="1" ht="45" customHeight="1" x14ac:dyDescent="0.35">
      <c r="A18" s="40">
        <v>13</v>
      </c>
      <c r="B18" s="55" t="s">
        <v>37</v>
      </c>
      <c r="C18" s="42">
        <v>19</v>
      </c>
      <c r="D18" s="43">
        <f t="shared" si="0"/>
        <v>16.521739130434781</v>
      </c>
      <c r="E18" s="44">
        <v>89</v>
      </c>
      <c r="F18" s="43">
        <f t="shared" si="4"/>
        <v>16.91</v>
      </c>
      <c r="G18" s="45">
        <v>115</v>
      </c>
      <c r="H18" s="46">
        <v>23</v>
      </c>
      <c r="I18" s="47">
        <f t="shared" si="2"/>
        <v>20</v>
      </c>
      <c r="J18" s="56">
        <v>89</v>
      </c>
      <c r="K18" s="43">
        <f t="shared" si="3"/>
        <v>20.47</v>
      </c>
      <c r="L18" s="45">
        <v>115</v>
      </c>
      <c r="M18" s="49">
        <f>RANK(I18,I6:I23)</f>
        <v>2</v>
      </c>
      <c r="N18" s="50">
        <v>868</v>
      </c>
      <c r="O18" s="51" t="s">
        <v>27</v>
      </c>
      <c r="P18" s="52">
        <v>5</v>
      </c>
      <c r="Q18" s="52">
        <v>5</v>
      </c>
      <c r="R18" s="52">
        <v>0</v>
      </c>
      <c r="S18" s="52">
        <v>0</v>
      </c>
      <c r="T18" s="52">
        <v>3</v>
      </c>
      <c r="U18" s="52">
        <v>3</v>
      </c>
      <c r="V18" s="40">
        <v>115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38</v>
      </c>
      <c r="C19" s="42">
        <v>35.299999999999997</v>
      </c>
      <c r="D19" s="43">
        <f t="shared" si="0"/>
        <v>11.766666666666666</v>
      </c>
      <c r="E19" s="44">
        <v>93</v>
      </c>
      <c r="F19" s="43">
        <f t="shared" si="4"/>
        <v>32.828999999999994</v>
      </c>
      <c r="G19" s="45">
        <v>300</v>
      </c>
      <c r="H19" s="46">
        <v>14.6</v>
      </c>
      <c r="I19" s="47">
        <f t="shared" si="2"/>
        <v>4.8666666666666663</v>
      </c>
      <c r="J19" s="56">
        <v>93</v>
      </c>
      <c r="K19" s="43">
        <f t="shared" si="3"/>
        <v>13.577999999999999</v>
      </c>
      <c r="L19" s="45">
        <v>300</v>
      </c>
      <c r="M19" s="49">
        <f>RANK(I19,I6:I23)</f>
        <v>18</v>
      </c>
      <c r="N19" s="50"/>
      <c r="O19" s="51"/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13</v>
      </c>
      <c r="D20" s="43">
        <f t="shared" si="0"/>
        <v>9.0277777777777768</v>
      </c>
      <c r="E20" s="44">
        <v>90</v>
      </c>
      <c r="F20" s="43">
        <f t="shared" si="4"/>
        <v>11.7</v>
      </c>
      <c r="G20" s="45">
        <v>144</v>
      </c>
      <c r="H20" s="46">
        <v>8</v>
      </c>
      <c r="I20" s="47">
        <f t="shared" si="2"/>
        <v>5.5555555555555554</v>
      </c>
      <c r="J20" s="56">
        <v>90</v>
      </c>
      <c r="K20" s="43">
        <f t="shared" si="3"/>
        <v>7.2</v>
      </c>
      <c r="L20" s="45">
        <v>144</v>
      </c>
      <c r="M20" s="49">
        <f>RANK(I20,I6:I23)</f>
        <v>17</v>
      </c>
      <c r="N20" s="50">
        <v>192</v>
      </c>
      <c r="O20" s="51" t="s">
        <v>27</v>
      </c>
      <c r="P20" s="52">
        <v>3</v>
      </c>
      <c r="Q20" s="52">
        <v>3</v>
      </c>
      <c r="R20" s="52">
        <v>0</v>
      </c>
      <c r="S20" s="52">
        <v>0</v>
      </c>
      <c r="T20" s="52">
        <v>1</v>
      </c>
      <c r="U20" s="52">
        <v>1</v>
      </c>
      <c r="V20" s="40">
        <v>144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33</v>
      </c>
      <c r="D21" s="43">
        <f t="shared" si="0"/>
        <v>13.200000000000001</v>
      </c>
      <c r="E21" s="44">
        <v>90</v>
      </c>
      <c r="F21" s="43">
        <f t="shared" si="4"/>
        <v>29.7</v>
      </c>
      <c r="G21" s="45">
        <v>250</v>
      </c>
      <c r="H21" s="46">
        <v>29</v>
      </c>
      <c r="I21" s="47">
        <f t="shared" si="2"/>
        <v>11.600000000000001</v>
      </c>
      <c r="J21" s="56">
        <v>90</v>
      </c>
      <c r="K21" s="43">
        <f t="shared" si="3"/>
        <v>26.1</v>
      </c>
      <c r="L21" s="45">
        <v>250</v>
      </c>
      <c r="M21" s="49">
        <f>RANK(I21,I6:I23)</f>
        <v>16</v>
      </c>
      <c r="N21" s="50">
        <v>868</v>
      </c>
      <c r="O21" s="51" t="s">
        <v>41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40">
        <v>250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16.079999999999998</v>
      </c>
      <c r="D22" s="43">
        <f t="shared" si="0"/>
        <v>15.314285714285713</v>
      </c>
      <c r="E22" s="44">
        <v>90</v>
      </c>
      <c r="F22" s="43">
        <f t="shared" si="4"/>
        <v>14.471999999999998</v>
      </c>
      <c r="G22" s="45">
        <v>105</v>
      </c>
      <c r="H22" s="46">
        <v>19.2</v>
      </c>
      <c r="I22" s="47">
        <f t="shared" si="2"/>
        <v>14.545454545454545</v>
      </c>
      <c r="J22" s="56">
        <v>90</v>
      </c>
      <c r="K22" s="43">
        <f t="shared" si="3"/>
        <v>17.28</v>
      </c>
      <c r="L22" s="45">
        <v>132</v>
      </c>
      <c r="M22" s="49">
        <f>RANK(I22,I6:I23)</f>
        <v>13</v>
      </c>
      <c r="N22" s="50">
        <v>143</v>
      </c>
      <c r="O22" s="58"/>
      <c r="P22" s="52">
        <v>5</v>
      </c>
      <c r="Q22" s="52">
        <v>5</v>
      </c>
      <c r="R22" s="52">
        <v>0</v>
      </c>
      <c r="S22" s="52">
        <v>0</v>
      </c>
      <c r="T22" s="52">
        <v>2</v>
      </c>
      <c r="U22" s="52">
        <v>2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9.1999999999999993</v>
      </c>
      <c r="D23" s="43">
        <f t="shared" si="0"/>
        <v>15.333333333333332</v>
      </c>
      <c r="E23" s="44">
        <v>94</v>
      </c>
      <c r="F23" s="43">
        <f t="shared" si="4"/>
        <v>8.6479999999999997</v>
      </c>
      <c r="G23" s="45">
        <v>60</v>
      </c>
      <c r="H23" s="46">
        <v>9.8000000000000007</v>
      </c>
      <c r="I23" s="47">
        <f t="shared" si="2"/>
        <v>15.076923076923077</v>
      </c>
      <c r="J23" s="56">
        <v>94</v>
      </c>
      <c r="K23" s="43">
        <f t="shared" si="3"/>
        <v>9.2119999999999997</v>
      </c>
      <c r="L23" s="45">
        <v>65</v>
      </c>
      <c r="M23" s="49">
        <f>RANK(I23,I6:I23)</f>
        <v>11</v>
      </c>
      <c r="N23" s="50">
        <v>204</v>
      </c>
      <c r="O23" s="51" t="s">
        <v>27</v>
      </c>
      <c r="P23" s="52">
        <v>0</v>
      </c>
      <c r="Q23" s="52">
        <v>0</v>
      </c>
      <c r="R23" s="52">
        <v>0</v>
      </c>
      <c r="S23" s="52">
        <v>0</v>
      </c>
      <c r="T23" s="52">
        <v>4</v>
      </c>
      <c r="U23" s="52">
        <v>4</v>
      </c>
      <c r="V23" s="40">
        <v>60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1135.9499999999998</v>
      </c>
      <c r="D24" s="61">
        <f t="shared" si="0"/>
        <v>15.442495921696572</v>
      </c>
      <c r="E24" s="62">
        <f>F24/C24*100</f>
        <v>93.052255821118877</v>
      </c>
      <c r="F24" s="61">
        <f>SUM(F6:F23)</f>
        <v>1057.0270999999998</v>
      </c>
      <c r="G24" s="63">
        <f>SUM(G6:G23)</f>
        <v>7356</v>
      </c>
      <c r="H24" s="64">
        <f>SUM(H6:H23)</f>
        <v>1173.8399999999997</v>
      </c>
      <c r="I24" s="64">
        <f t="shared" si="2"/>
        <v>15.49623762376237</v>
      </c>
      <c r="J24" s="65">
        <f>K24/H24*100</f>
        <v>93.842884890615437</v>
      </c>
      <c r="K24" s="61">
        <f>SUM(K6:K23)</f>
        <v>1101.5653199999999</v>
      </c>
      <c r="L24" s="66">
        <f>SUM(L6:L23)</f>
        <v>7575</v>
      </c>
      <c r="M24" s="67"/>
      <c r="N24" s="68">
        <f>SUM(N6:N23)</f>
        <v>14322</v>
      </c>
      <c r="O24" s="69"/>
      <c r="P24" s="52">
        <f t="shared" ref="P24:W24" si="5">SUM(P6:P23)</f>
        <v>143</v>
      </c>
      <c r="Q24" s="52">
        <f t="shared" si="5"/>
        <v>143</v>
      </c>
      <c r="R24" s="52">
        <f t="shared" si="5"/>
        <v>5</v>
      </c>
      <c r="S24" s="52">
        <f t="shared" si="5"/>
        <v>5</v>
      </c>
      <c r="T24" s="52">
        <f t="shared" si="5"/>
        <v>165</v>
      </c>
      <c r="U24" s="52">
        <f t="shared" si="5"/>
        <v>165</v>
      </c>
      <c r="V24" s="40">
        <f t="shared" si="5"/>
        <v>7356</v>
      </c>
      <c r="W24" s="40">
        <f t="shared" si="5"/>
        <v>7575</v>
      </c>
    </row>
    <row r="25" spans="1:23" ht="34.799999999999997" customHeight="1" x14ac:dyDescent="0.35">
      <c r="A25" s="40"/>
      <c r="B25" s="70" t="s">
        <v>45</v>
      </c>
      <c r="C25" s="71">
        <v>150.4</v>
      </c>
      <c r="D25" s="43">
        <v>11.917591125198099</v>
      </c>
      <c r="E25" s="72"/>
      <c r="F25" s="72"/>
      <c r="G25" s="73">
        <v>1262</v>
      </c>
      <c r="H25" s="74">
        <v>136.03677419354844</v>
      </c>
      <c r="I25" s="47">
        <v>10.39241972448804</v>
      </c>
      <c r="J25" s="75"/>
      <c r="K25" s="75"/>
      <c r="L25" s="76">
        <v>1309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1225</v>
      </c>
      <c r="W25" s="40">
        <v>1306</v>
      </c>
    </row>
    <row r="26" spans="1:23" ht="33.75" customHeight="1" x14ac:dyDescent="0.35">
      <c r="A26" s="40"/>
      <c r="B26" s="81" t="s">
        <v>46</v>
      </c>
      <c r="C26" s="71">
        <f>SUM(C24:C25)</f>
        <v>1286.3499999999999</v>
      </c>
      <c r="D26" s="43">
        <f>C26/G26*100</f>
        <v>14.926317010907402</v>
      </c>
      <c r="E26" s="72"/>
      <c r="F26" s="72"/>
      <c r="G26" s="73">
        <f>SUM(G24:G25)</f>
        <v>8618</v>
      </c>
      <c r="H26" s="47">
        <f>SUM(H24:H25)</f>
        <v>1309.876774193548</v>
      </c>
      <c r="I26" s="47">
        <f>H26/L26*100</f>
        <v>14.744223032345205</v>
      </c>
      <c r="J26" s="75"/>
      <c r="K26" s="75"/>
      <c r="L26" s="82">
        <f>SUM(L24:L25)</f>
        <v>8884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8581</v>
      </c>
      <c r="W26" s="40">
        <f>SUM(W24:W25)</f>
        <v>8881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2004</v>
      </c>
      <c r="W27" s="40">
        <v>1956</v>
      </c>
    </row>
    <row r="28" spans="1:23" x14ac:dyDescent="0.35">
      <c r="V28" s="40">
        <f>SUM(V26:V27)</f>
        <v>10585</v>
      </c>
      <c r="W28" s="40">
        <f>SUM(W26:W27)</f>
        <v>10837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2018-01-09T04:56:16Z</dcterms:created>
  <dcterms:modified xsi:type="dcterms:W3CDTF">2018-01-09T04:58:21Z</dcterms:modified>
</cp:coreProperties>
</file>