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H24" i="1"/>
  <c r="H26" i="1" s="1"/>
  <c r="I26" i="1" s="1"/>
  <c r="G24" i="1"/>
  <c r="G26" i="1" s="1"/>
  <c r="D24" i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I24" i="1" l="1"/>
</calcChain>
</file>

<file path=xl/sharedStrings.xml><?xml version="1.0" encoding="utf-8"?>
<sst xmlns="http://schemas.openxmlformats.org/spreadsheetml/2006/main" count="65" uniqueCount="48">
  <si>
    <t>Оперативные сведения по надою молока на 29 января 2018 года</t>
  </si>
  <si>
    <t>№№</t>
  </si>
  <si>
    <t>Наименование хозяйства</t>
  </si>
  <si>
    <t>2017 год</t>
  </si>
  <si>
    <t>2018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</si>
  <si>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</si>
  <si>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</si>
  <si>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</si>
  <si>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</si>
  <si>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</si>
  <si>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</si>
  <si>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</si>
  <si>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</si>
  <si>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</si>
  <si>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</si>
  <si>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</si>
  <si>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</si>
  <si>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</si>
  <si>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</si>
  <si>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</si>
  <si>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</si>
  <si>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</si>
  <si>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19 января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</si>
  <si>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</si>
  <si>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</si>
  <si>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</si>
  <si>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</si>
  <si>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</si>
  <si>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</si>
  <si>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</si>
  <si>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</si>
  <si>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</si>
  <si>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</si>
  <si>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</si>
  <si>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</si>
  <si>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</si>
  <si>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</si>
  <si>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</si>
  <si>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</si>
  <si>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</si>
  <si>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</si>
  <si>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</si>
  <si>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</si>
  <si>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</si>
  <si>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</si>
  <si>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2017 г  7356гол)</t>
  </si>
  <si>
    <t>КФХ (2017 г -поголовье 1262 гол)</t>
  </si>
  <si>
    <t>ВСЕГО ПО РАЙОНУ (поголовье 2017 г -8618гол)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</si>
</sst>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28"/>
      <name val="Baskerville Old Face"/>
      <family val="1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0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1" xfId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textRotation="180"/>
    </xf>
    <xf numFmtId="0" fontId="8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textRotation="180"/>
    </xf>
    <xf numFmtId="0" fontId="8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textRotation="180"/>
    </xf>
    <xf numFmtId="0" fontId="8" fillId="2" borderId="1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2" fontId="7" fillId="2" borderId="4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3" fontId="7" fillId="2" borderId="1" xfId="1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1" fontId="12" fillId="2" borderId="1" xfId="1" applyNumberFormat="1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center"/>
    </xf>
    <xf numFmtId="0" fontId="1" fillId="2" borderId="0" xfId="1" applyFill="1" applyAlignment="1"/>
    <xf numFmtId="0" fontId="0" fillId="2" borderId="0" xfId="1" applyFont="1" applyFill="1" applyAlignment="1"/>
    <xf numFmtId="0" fontId="1" fillId="2" borderId="0" xfId="1" applyFill="1"/>
    <xf numFmtId="0" fontId="9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9" fillId="2" borderId="1" xfId="1" applyFont="1" applyFill="1" applyBorder="1" applyAlignment="1"/>
    <xf numFmtId="164" fontId="13" fillId="2" borderId="1" xfId="1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164" fontId="9" fillId="2" borderId="4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/>
    </xf>
    <xf numFmtId="1" fontId="15" fillId="2" borderId="1" xfId="1" applyNumberFormat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/>
    </xf>
    <xf numFmtId="164" fontId="16" fillId="2" borderId="1" xfId="1" applyNumberFormat="1" applyFont="1" applyFill="1" applyBorder="1" applyAlignment="1">
      <alignment horizontal="center"/>
    </xf>
    <xf numFmtId="0" fontId="17" fillId="2" borderId="1" xfId="1" applyFont="1" applyFill="1" applyBorder="1" applyAlignment="1">
      <alignment horizontal="left" wrapText="1"/>
    </xf>
    <xf numFmtId="164" fontId="7" fillId="2" borderId="4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4" fillId="2" borderId="12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20" fillId="2" borderId="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  <xf numFmtId="0" fontId="1" fillId="2" borderId="0" xfId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Y28"/>
  <sheetViews>
    <sheetView tabSelected="1" view="pageBreakPreview" zoomScale="59" zoomScaleNormal="50" zoomScaleSheetLayoutView="59" workbookViewId="0">
      <selection activeCell="AA1" sqref="AA1"/>
    </sheetView>
  </sheetViews>
  <sheetFormatPr defaultRowHeight="20.399999999999999" x14ac:dyDescent="0.35"/>
  <cols>
    <col min="1" max="1" width="4.88671875" style="1" customWidth="1"/>
    <col min="2" max="2" width="35.33203125" style="84" customWidth="1"/>
    <col min="3" max="3" width="10.5546875" style="6" customWidth="1"/>
    <col min="4" max="4" width="7.109375" style="6" customWidth="1"/>
    <col min="5" max="5" width="5.5546875" style="6" customWidth="1"/>
    <col min="6" max="6" width="9.77734375" style="6" customWidth="1"/>
    <col min="7" max="7" width="6.5546875" style="6" customWidth="1"/>
    <col min="8" max="8" width="12.109375" style="7" customWidth="1"/>
    <col min="9" max="9" width="8.33203125" style="8" customWidth="1"/>
    <col min="10" max="10" width="5.6640625" style="8" customWidth="1"/>
    <col min="11" max="11" width="10.6640625" style="8" customWidth="1"/>
    <col min="12" max="12" width="6.5546875" style="8" customWidth="1"/>
    <col min="13" max="13" width="4.5546875" style="1" customWidth="1"/>
    <col min="14" max="14" width="8.6640625" style="9" hidden="1" customWidth="1"/>
    <col min="15" max="15" width="9.44140625" style="1" hidden="1" customWidth="1"/>
    <col min="16" max="16" width="7.33203125" style="1" customWidth="1"/>
    <col min="17" max="17" width="6.33203125" style="1" customWidth="1"/>
    <col min="18" max="18" width="6.5546875" style="1" customWidth="1"/>
    <col min="19" max="19" width="5.88671875" style="1" customWidth="1"/>
    <col min="20" max="20" width="7.44140625" style="3" customWidth="1"/>
    <col min="21" max="21" width="6.21875" style="3" customWidth="1"/>
    <col min="22" max="23" width="8.88671875" style="1" hidden="1" customWidth="1"/>
    <col min="24" max="25" width="8.88671875" style="4" hidden="1" customWidth="1"/>
    <col min="26" max="26" width="0" style="4" hidden="1" customWidth="1"/>
    <col min="27" max="16384" width="8.88671875" style="4"/>
  </cols>
  <sheetData>
    <row r="1" spans="1:25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5" x14ac:dyDescent="0.35">
      <c r="B2" s="5"/>
    </row>
    <row r="3" spans="1:25" s="25" customFormat="1" ht="12.75" customHeight="1" x14ac:dyDescent="0.3">
      <c r="A3" s="10" t="s">
        <v>1</v>
      </c>
      <c r="B3" s="11" t="s">
        <v>2</v>
      </c>
      <c r="C3" s="12" t="s">
        <v>3</v>
      </c>
      <c r="D3" s="13"/>
      <c r="E3" s="13"/>
      <c r="F3" s="13"/>
      <c r="G3" s="14"/>
      <c r="H3" s="15" t="s">
        <v>4</v>
      </c>
      <c r="I3" s="16"/>
      <c r="J3" s="16"/>
      <c r="K3" s="16"/>
      <c r="L3" s="17"/>
      <c r="M3" s="18" t="s">
        <v>5</v>
      </c>
      <c r="N3" s="19" t="s">
        <v>6</v>
      </c>
      <c r="O3" s="20" t="s">
        <v>7</v>
      </c>
      <c r="P3" s="21" t="s">
        <v>8</v>
      </c>
      <c r="Q3" s="21"/>
      <c r="R3" s="21"/>
      <c r="S3" s="21"/>
      <c r="T3" s="22" t="s">
        <v>9</v>
      </c>
      <c r="U3" s="22"/>
      <c r="V3" s="23" t="s">
        <v>10</v>
      </c>
      <c r="W3" s="24"/>
    </row>
    <row r="4" spans="1:25" s="25" customFormat="1" ht="16.2" customHeight="1" x14ac:dyDescent="0.3">
      <c r="A4" s="10"/>
      <c r="B4" s="11"/>
      <c r="C4" s="26" t="s">
        <v>11</v>
      </c>
      <c r="D4" s="27" t="s">
        <v>12</v>
      </c>
      <c r="E4" s="27" t="s">
        <v>13</v>
      </c>
      <c r="F4" s="27" t="s">
        <v>14</v>
      </c>
      <c r="G4" s="20" t="s">
        <v>15</v>
      </c>
      <c r="H4" s="27" t="s">
        <v>11</v>
      </c>
      <c r="I4" s="27" t="s">
        <v>12</v>
      </c>
      <c r="J4" s="27" t="s">
        <v>13</v>
      </c>
      <c r="K4" s="27" t="s">
        <v>14</v>
      </c>
      <c r="L4" s="27" t="s">
        <v>15</v>
      </c>
      <c r="M4" s="28"/>
      <c r="N4" s="29"/>
      <c r="O4" s="30"/>
      <c r="P4" s="21" t="s">
        <v>16</v>
      </c>
      <c r="Q4" s="21"/>
      <c r="R4" s="21" t="s">
        <v>17</v>
      </c>
      <c r="S4" s="21"/>
      <c r="T4" s="22"/>
      <c r="U4" s="22"/>
      <c r="V4" s="31"/>
      <c r="W4" s="32"/>
    </row>
    <row r="5" spans="1:25" s="25" customFormat="1" ht="29.4" customHeight="1" x14ac:dyDescent="0.3">
      <c r="A5" s="10"/>
      <c r="B5" s="11"/>
      <c r="C5" s="26"/>
      <c r="D5" s="27"/>
      <c r="E5" s="27"/>
      <c r="F5" s="27"/>
      <c r="G5" s="33"/>
      <c r="H5" s="27"/>
      <c r="I5" s="27"/>
      <c r="J5" s="27"/>
      <c r="K5" s="27"/>
      <c r="L5" s="27"/>
      <c r="M5" s="34"/>
      <c r="N5" s="35"/>
      <c r="O5" s="33"/>
      <c r="P5" s="36" t="s">
        <v>18</v>
      </c>
      <c r="Q5" s="37" t="s">
        <v>19</v>
      </c>
      <c r="R5" s="36" t="s">
        <v>20</v>
      </c>
      <c r="S5" s="37" t="s">
        <v>19</v>
      </c>
      <c r="T5" s="38" t="s">
        <v>18</v>
      </c>
      <c r="U5" s="39" t="s">
        <v>19</v>
      </c>
      <c r="V5" s="36">
        <v>2017</v>
      </c>
      <c r="W5" s="36">
        <v>2018</v>
      </c>
    </row>
    <row r="6" spans="1:25" s="53" customFormat="1" ht="45" customHeight="1" x14ac:dyDescent="0.35">
      <c r="A6" s="40">
        <v>1</v>
      </c>
      <c r="B6" s="41" t="s">
        <v>21</v>
      </c>
      <c r="C6" s="42">
        <v>203.02</v>
      </c>
      <c r="D6" s="43">
        <f t="shared" ref="D6:D25" si="0">C6/G6*100</f>
        <v>16.505691056910571</v>
      </c>
      <c r="E6" s="44">
        <v>93</v>
      </c>
      <c r="F6" s="43">
        <f t="shared" ref="F6:F7" si="1">C6*E6/100</f>
        <v>188.80860000000001</v>
      </c>
      <c r="G6" s="45">
        <v>1230</v>
      </c>
      <c r="H6" s="46">
        <v>191.4</v>
      </c>
      <c r="I6" s="47">
        <f t="shared" ref="I6:I25" si="2">H6/L6*100</f>
        <v>15.560975609756097</v>
      </c>
      <c r="J6" s="48">
        <v>94.6</v>
      </c>
      <c r="K6" s="43">
        <f t="shared" ref="K6:K23" si="3">H6*J6/100</f>
        <v>181.06439999999998</v>
      </c>
      <c r="L6" s="45">
        <v>1230</v>
      </c>
      <c r="M6" s="49">
        <f>RANK(I6,I6:I23)</f>
        <v>9</v>
      </c>
      <c r="N6" s="50">
        <v>2300</v>
      </c>
      <c r="O6" s="51"/>
      <c r="P6" s="52">
        <v>93</v>
      </c>
      <c r="Q6" s="52">
        <v>93</v>
      </c>
      <c r="R6" s="52">
        <v>0</v>
      </c>
      <c r="S6" s="52">
        <v>0</v>
      </c>
      <c r="T6" s="52">
        <v>118</v>
      </c>
      <c r="U6" s="52">
        <v>118</v>
      </c>
      <c r="V6" s="40">
        <v>1230</v>
      </c>
      <c r="W6" s="40">
        <v>1230</v>
      </c>
      <c r="Y6" s="54" t="s">
        <v>22</v>
      </c>
    </row>
    <row r="7" spans="1:25" s="55" customFormat="1" ht="45" customHeight="1" x14ac:dyDescent="0.35">
      <c r="A7" s="40">
        <v>2</v>
      </c>
      <c r="B7" s="41" t="s">
        <v>23</v>
      </c>
      <c r="C7" s="42">
        <v>88</v>
      </c>
      <c r="D7" s="43">
        <f t="shared" si="0"/>
        <v>13.643410852713178</v>
      </c>
      <c r="E7" s="44">
        <v>90</v>
      </c>
      <c r="F7" s="43">
        <f t="shared" si="1"/>
        <v>79.2</v>
      </c>
      <c r="G7" s="45">
        <v>645</v>
      </c>
      <c r="H7" s="46">
        <v>119</v>
      </c>
      <c r="I7" s="47">
        <f t="shared" si="2"/>
        <v>18.449612403100776</v>
      </c>
      <c r="J7" s="48">
        <v>96.75</v>
      </c>
      <c r="K7" s="43">
        <f t="shared" si="3"/>
        <v>115.13249999999999</v>
      </c>
      <c r="L7" s="45">
        <v>645</v>
      </c>
      <c r="M7" s="49">
        <f>RANK(I7,I6:I23)</f>
        <v>4</v>
      </c>
      <c r="N7" s="50">
        <v>460</v>
      </c>
      <c r="O7" s="51"/>
      <c r="P7" s="52">
        <v>72</v>
      </c>
      <c r="Q7" s="52">
        <v>72</v>
      </c>
      <c r="R7" s="52">
        <v>0</v>
      </c>
      <c r="S7" s="52">
        <v>0</v>
      </c>
      <c r="T7" s="52">
        <v>79</v>
      </c>
      <c r="U7" s="52">
        <v>79</v>
      </c>
      <c r="V7" s="40">
        <v>645</v>
      </c>
      <c r="W7" s="40">
        <v>645</v>
      </c>
    </row>
    <row r="8" spans="1:25" s="55" customFormat="1" ht="45" customHeight="1" x14ac:dyDescent="0.35">
      <c r="A8" s="40">
        <v>3</v>
      </c>
      <c r="B8" s="56" t="s">
        <v>24</v>
      </c>
      <c r="C8" s="42">
        <v>142.4</v>
      </c>
      <c r="D8" s="43">
        <f t="shared" si="0"/>
        <v>17.8</v>
      </c>
      <c r="E8" s="44">
        <v>96</v>
      </c>
      <c r="F8" s="43">
        <f>C8*E8/100</f>
        <v>136.70400000000001</v>
      </c>
      <c r="G8" s="45">
        <v>800</v>
      </c>
      <c r="H8" s="46">
        <v>139.33000000000001</v>
      </c>
      <c r="I8" s="47">
        <f t="shared" si="2"/>
        <v>17.416250000000002</v>
      </c>
      <c r="J8" s="57">
        <v>96</v>
      </c>
      <c r="K8" s="43">
        <f t="shared" si="3"/>
        <v>133.7568</v>
      </c>
      <c r="L8" s="45">
        <v>800</v>
      </c>
      <c r="M8" s="49">
        <f>RANK(I8,I6:I23)</f>
        <v>5</v>
      </c>
      <c r="N8" s="50">
        <v>760</v>
      </c>
      <c r="O8" s="51" t="s">
        <v>25</v>
      </c>
      <c r="P8" s="52">
        <v>58</v>
      </c>
      <c r="Q8" s="52">
        <v>58</v>
      </c>
      <c r="R8" s="52">
        <v>9</v>
      </c>
      <c r="S8" s="52">
        <v>9</v>
      </c>
      <c r="T8" s="52">
        <v>46</v>
      </c>
      <c r="U8" s="52">
        <v>46</v>
      </c>
      <c r="V8" s="40">
        <v>800</v>
      </c>
      <c r="W8" s="40">
        <v>800</v>
      </c>
    </row>
    <row r="9" spans="1:25" s="55" customFormat="1" ht="45" customHeight="1" x14ac:dyDescent="0.35">
      <c r="A9" s="40">
        <v>4</v>
      </c>
      <c r="B9" s="58" t="s">
        <v>26</v>
      </c>
      <c r="C9" s="42">
        <v>37.299999999999997</v>
      </c>
      <c r="D9" s="43">
        <f t="shared" si="0"/>
        <v>14.627450980392156</v>
      </c>
      <c r="E9" s="44">
        <v>90</v>
      </c>
      <c r="F9" s="43">
        <f t="shared" ref="F9:F23" si="4">C9*E9/100</f>
        <v>33.569999999999993</v>
      </c>
      <c r="G9" s="45">
        <v>255</v>
      </c>
      <c r="H9" s="46">
        <v>36.43</v>
      </c>
      <c r="I9" s="47">
        <f t="shared" si="2"/>
        <v>13.247272727272726</v>
      </c>
      <c r="J9" s="48">
        <v>95.4</v>
      </c>
      <c r="K9" s="43">
        <f t="shared" si="3"/>
        <v>34.754220000000004</v>
      </c>
      <c r="L9" s="45">
        <v>275</v>
      </c>
      <c r="M9" s="49">
        <f>RANK(I9,I6:I23)</f>
        <v>15</v>
      </c>
      <c r="N9" s="50">
        <v>347</v>
      </c>
      <c r="O9" s="51" t="s">
        <v>25</v>
      </c>
      <c r="P9" s="52">
        <v>20</v>
      </c>
      <c r="Q9" s="52">
        <v>20</v>
      </c>
      <c r="R9" s="52">
        <v>0</v>
      </c>
      <c r="S9" s="52">
        <v>0</v>
      </c>
      <c r="T9" s="52">
        <v>16</v>
      </c>
      <c r="U9" s="52">
        <v>16</v>
      </c>
      <c r="V9" s="40">
        <v>255</v>
      </c>
      <c r="W9" s="40">
        <v>275</v>
      </c>
    </row>
    <row r="10" spans="1:25" s="55" customFormat="1" ht="45" customHeight="1" x14ac:dyDescent="0.35">
      <c r="A10" s="40">
        <v>5</v>
      </c>
      <c r="B10" s="56" t="s">
        <v>27</v>
      </c>
      <c r="C10" s="42">
        <v>73.11</v>
      </c>
      <c r="D10" s="43">
        <f t="shared" si="0"/>
        <v>16.246666666666666</v>
      </c>
      <c r="E10" s="44">
        <v>92</v>
      </c>
      <c r="F10" s="43">
        <f t="shared" si="4"/>
        <v>67.261200000000002</v>
      </c>
      <c r="G10" s="45">
        <v>450</v>
      </c>
      <c r="H10" s="46">
        <v>85.26</v>
      </c>
      <c r="I10" s="47">
        <f t="shared" si="2"/>
        <v>15.473684210526317</v>
      </c>
      <c r="J10" s="57">
        <v>90</v>
      </c>
      <c r="K10" s="43">
        <f t="shared" si="3"/>
        <v>76.734000000000009</v>
      </c>
      <c r="L10" s="45">
        <v>551</v>
      </c>
      <c r="M10" s="49">
        <f>RANK(I10,I6:I23)</f>
        <v>10</v>
      </c>
      <c r="N10" s="50">
        <v>1710</v>
      </c>
      <c r="O10" s="51" t="s">
        <v>28</v>
      </c>
      <c r="P10" s="52">
        <v>31</v>
      </c>
      <c r="Q10" s="52">
        <v>31</v>
      </c>
      <c r="R10" s="52">
        <v>0</v>
      </c>
      <c r="S10" s="52">
        <v>0</v>
      </c>
      <c r="T10" s="52">
        <v>41</v>
      </c>
      <c r="U10" s="52">
        <v>41</v>
      </c>
      <c r="V10" s="40">
        <v>450</v>
      </c>
      <c r="W10" s="40">
        <v>551</v>
      </c>
    </row>
    <row r="11" spans="1:25" s="55" customFormat="1" ht="45" customHeight="1" x14ac:dyDescent="0.35">
      <c r="A11" s="40">
        <v>6</v>
      </c>
      <c r="B11" s="56" t="s">
        <v>29</v>
      </c>
      <c r="C11" s="42">
        <v>66.7</v>
      </c>
      <c r="D11" s="43">
        <f t="shared" si="0"/>
        <v>18.631284916201118</v>
      </c>
      <c r="E11" s="44">
        <v>90</v>
      </c>
      <c r="F11" s="43">
        <f t="shared" si="4"/>
        <v>60.03</v>
      </c>
      <c r="G11" s="45">
        <v>358</v>
      </c>
      <c r="H11" s="46">
        <v>76.7</v>
      </c>
      <c r="I11" s="47">
        <f t="shared" si="2"/>
        <v>21.424581005586592</v>
      </c>
      <c r="J11" s="48">
        <v>90</v>
      </c>
      <c r="K11" s="43">
        <f t="shared" si="3"/>
        <v>69.03</v>
      </c>
      <c r="L11" s="45">
        <v>358</v>
      </c>
      <c r="M11" s="49">
        <f>RANK(I11,I6:I23)</f>
        <v>1</v>
      </c>
      <c r="N11" s="50">
        <v>407</v>
      </c>
      <c r="O11" s="51" t="s">
        <v>30</v>
      </c>
      <c r="P11" s="52">
        <v>24</v>
      </c>
      <c r="Q11" s="52">
        <v>24</v>
      </c>
      <c r="R11" s="52">
        <v>8</v>
      </c>
      <c r="S11" s="52">
        <v>8</v>
      </c>
      <c r="T11" s="52">
        <v>30</v>
      </c>
      <c r="U11" s="52">
        <v>30</v>
      </c>
      <c r="V11" s="40">
        <v>358</v>
      </c>
      <c r="W11" s="40">
        <v>358</v>
      </c>
    </row>
    <row r="12" spans="1:25" s="55" customFormat="1" ht="45" customHeight="1" x14ac:dyDescent="0.35">
      <c r="A12" s="40">
        <v>7</v>
      </c>
      <c r="B12" s="56" t="s">
        <v>31</v>
      </c>
      <c r="C12" s="42">
        <v>47.3</v>
      </c>
      <c r="D12" s="43">
        <f t="shared" si="0"/>
        <v>21.022222222222219</v>
      </c>
      <c r="E12" s="44">
        <v>98.5</v>
      </c>
      <c r="F12" s="43">
        <f t="shared" si="4"/>
        <v>46.590499999999992</v>
      </c>
      <c r="G12" s="45">
        <v>225</v>
      </c>
      <c r="H12" s="46">
        <v>43.3</v>
      </c>
      <c r="I12" s="47">
        <f t="shared" si="2"/>
        <v>19.24444444444444</v>
      </c>
      <c r="J12" s="57">
        <v>98.5</v>
      </c>
      <c r="K12" s="43">
        <f t="shared" si="3"/>
        <v>42.650499999999994</v>
      </c>
      <c r="L12" s="45">
        <v>225</v>
      </c>
      <c r="M12" s="49">
        <f>RANK(I12,I6:I23)</f>
        <v>3</v>
      </c>
      <c r="N12" s="50">
        <v>940</v>
      </c>
      <c r="O12" s="51" t="s">
        <v>28</v>
      </c>
      <c r="P12" s="52">
        <v>24</v>
      </c>
      <c r="Q12" s="52">
        <v>24</v>
      </c>
      <c r="R12" s="52">
        <v>0</v>
      </c>
      <c r="S12" s="52">
        <v>0</v>
      </c>
      <c r="T12" s="52">
        <v>23</v>
      </c>
      <c r="U12" s="52">
        <v>23</v>
      </c>
      <c r="V12" s="40">
        <v>225</v>
      </c>
      <c r="W12" s="40">
        <v>225</v>
      </c>
    </row>
    <row r="13" spans="1:25" s="55" customFormat="1" ht="45" customHeight="1" x14ac:dyDescent="0.35">
      <c r="A13" s="40">
        <v>8</v>
      </c>
      <c r="B13" s="56" t="s">
        <v>32</v>
      </c>
      <c r="C13" s="42">
        <v>112.06</v>
      </c>
      <c r="D13" s="43">
        <f t="shared" si="0"/>
        <v>16.008571428571429</v>
      </c>
      <c r="E13" s="44">
        <v>96</v>
      </c>
      <c r="F13" s="43">
        <f t="shared" si="4"/>
        <v>107.5776</v>
      </c>
      <c r="G13" s="45">
        <v>700</v>
      </c>
      <c r="H13" s="46">
        <v>113.82</v>
      </c>
      <c r="I13" s="47">
        <f t="shared" si="2"/>
        <v>16.259999999999998</v>
      </c>
      <c r="J13" s="57">
        <v>91</v>
      </c>
      <c r="K13" s="43">
        <f t="shared" si="3"/>
        <v>103.57619999999999</v>
      </c>
      <c r="L13" s="45">
        <v>700</v>
      </c>
      <c r="M13" s="49">
        <f>RANK(I13,I6:I23)</f>
        <v>8</v>
      </c>
      <c r="N13" s="50">
        <v>1357</v>
      </c>
      <c r="O13" s="51" t="s">
        <v>33</v>
      </c>
      <c r="P13" s="52">
        <v>36</v>
      </c>
      <c r="Q13" s="52">
        <v>36</v>
      </c>
      <c r="R13" s="52">
        <v>12</v>
      </c>
      <c r="S13" s="52">
        <v>12</v>
      </c>
      <c r="T13" s="52">
        <v>36</v>
      </c>
      <c r="U13" s="52">
        <v>36</v>
      </c>
      <c r="V13" s="40">
        <v>700</v>
      </c>
      <c r="W13" s="40">
        <v>700</v>
      </c>
    </row>
    <row r="14" spans="1:25" s="55" customFormat="1" ht="45" customHeight="1" x14ac:dyDescent="0.35">
      <c r="A14" s="40">
        <v>9</v>
      </c>
      <c r="B14" s="56" t="s">
        <v>34</v>
      </c>
      <c r="C14" s="42">
        <v>35</v>
      </c>
      <c r="D14" s="43">
        <f t="shared" si="0"/>
        <v>14.000000000000002</v>
      </c>
      <c r="E14" s="44">
        <v>91</v>
      </c>
      <c r="F14" s="43">
        <f t="shared" si="4"/>
        <v>31.85</v>
      </c>
      <c r="G14" s="45">
        <v>250</v>
      </c>
      <c r="H14" s="46">
        <v>35</v>
      </c>
      <c r="I14" s="47">
        <f t="shared" si="2"/>
        <v>14.000000000000002</v>
      </c>
      <c r="J14" s="57">
        <v>91</v>
      </c>
      <c r="K14" s="43">
        <f t="shared" si="3"/>
        <v>31.85</v>
      </c>
      <c r="L14" s="45">
        <v>250</v>
      </c>
      <c r="M14" s="49">
        <f>RANK(I14,I6:I23)</f>
        <v>14</v>
      </c>
      <c r="N14" s="50">
        <v>800</v>
      </c>
      <c r="O14" s="59" t="s">
        <v>33</v>
      </c>
      <c r="P14" s="52">
        <v>35</v>
      </c>
      <c r="Q14" s="52">
        <v>35</v>
      </c>
      <c r="R14" s="52">
        <v>0</v>
      </c>
      <c r="S14" s="52">
        <v>0</v>
      </c>
      <c r="T14" s="52">
        <v>25</v>
      </c>
      <c r="U14" s="52">
        <v>25</v>
      </c>
      <c r="V14" s="40">
        <v>250</v>
      </c>
      <c r="W14" s="40">
        <v>250</v>
      </c>
    </row>
    <row r="15" spans="1:25" s="55" customFormat="1" ht="45" customHeight="1" x14ac:dyDescent="0.35">
      <c r="A15" s="40">
        <v>10</v>
      </c>
      <c r="B15" s="56" t="s">
        <v>35</v>
      </c>
      <c r="C15" s="42">
        <v>51.91</v>
      </c>
      <c r="D15" s="43">
        <f t="shared" si="0"/>
        <v>17.019672131147541</v>
      </c>
      <c r="E15" s="44">
        <v>91</v>
      </c>
      <c r="F15" s="43">
        <f t="shared" si="4"/>
        <v>47.238099999999996</v>
      </c>
      <c r="G15" s="45">
        <v>305</v>
      </c>
      <c r="H15" s="46">
        <v>47.06</v>
      </c>
      <c r="I15" s="47">
        <f t="shared" si="2"/>
        <v>15.429508196721311</v>
      </c>
      <c r="J15" s="57">
        <v>92.7</v>
      </c>
      <c r="K15" s="43">
        <f t="shared" si="3"/>
        <v>43.624620000000007</v>
      </c>
      <c r="L15" s="45">
        <v>305</v>
      </c>
      <c r="M15" s="49">
        <f>RANK(I15,I6:I23)</f>
        <v>11</v>
      </c>
      <c r="N15" s="50">
        <v>800</v>
      </c>
      <c r="O15" s="51" t="s">
        <v>33</v>
      </c>
      <c r="P15" s="52">
        <v>29</v>
      </c>
      <c r="Q15" s="52">
        <v>29</v>
      </c>
      <c r="R15" s="52">
        <v>5</v>
      </c>
      <c r="S15" s="52">
        <v>5</v>
      </c>
      <c r="T15" s="52">
        <v>41</v>
      </c>
      <c r="U15" s="52">
        <v>41</v>
      </c>
      <c r="V15" s="40">
        <v>305</v>
      </c>
      <c r="W15" s="40">
        <v>305</v>
      </c>
    </row>
    <row r="16" spans="1:25" s="55" customFormat="1" ht="45" customHeight="1" x14ac:dyDescent="0.35">
      <c r="A16" s="40">
        <v>11</v>
      </c>
      <c r="B16" s="56" t="s">
        <v>36</v>
      </c>
      <c r="C16" s="42">
        <v>64.98</v>
      </c>
      <c r="D16" s="43">
        <f t="shared" si="0"/>
        <v>14.126086956521741</v>
      </c>
      <c r="E16" s="44">
        <v>95</v>
      </c>
      <c r="F16" s="43">
        <f t="shared" si="4"/>
        <v>61.731000000000002</v>
      </c>
      <c r="G16" s="45">
        <v>460</v>
      </c>
      <c r="H16" s="46">
        <v>78.290000000000006</v>
      </c>
      <c r="I16" s="47">
        <f t="shared" si="2"/>
        <v>17.019565217391307</v>
      </c>
      <c r="J16" s="57">
        <v>95</v>
      </c>
      <c r="K16" s="43">
        <f t="shared" si="3"/>
        <v>74.375500000000002</v>
      </c>
      <c r="L16" s="45">
        <v>460</v>
      </c>
      <c r="M16" s="49">
        <f>RANK(I16,I6:I23)</f>
        <v>7</v>
      </c>
      <c r="N16" s="50">
        <v>1000</v>
      </c>
      <c r="O16" s="59" t="s">
        <v>28</v>
      </c>
      <c r="P16" s="52">
        <v>12</v>
      </c>
      <c r="Q16" s="52">
        <v>12</v>
      </c>
      <c r="R16" s="52">
        <v>0</v>
      </c>
      <c r="S16" s="52">
        <v>0</v>
      </c>
      <c r="T16" s="52">
        <v>24</v>
      </c>
      <c r="U16" s="52">
        <v>24</v>
      </c>
      <c r="V16" s="40">
        <v>460</v>
      </c>
      <c r="W16" s="40">
        <v>460</v>
      </c>
    </row>
    <row r="17" spans="1:23" s="55" customFormat="1" ht="45" customHeight="1" x14ac:dyDescent="0.35">
      <c r="A17" s="40">
        <v>12</v>
      </c>
      <c r="B17" s="56" t="s">
        <v>37</v>
      </c>
      <c r="C17" s="42">
        <v>120.4</v>
      </c>
      <c r="D17" s="43">
        <f t="shared" si="0"/>
        <v>17.102272727272727</v>
      </c>
      <c r="E17" s="44">
        <v>93</v>
      </c>
      <c r="F17" s="43">
        <f t="shared" si="4"/>
        <v>111.97200000000001</v>
      </c>
      <c r="G17" s="45">
        <v>704</v>
      </c>
      <c r="H17" s="46">
        <v>134.9</v>
      </c>
      <c r="I17" s="47">
        <f t="shared" si="2"/>
        <v>17.406451612903226</v>
      </c>
      <c r="J17" s="57">
        <v>93</v>
      </c>
      <c r="K17" s="43">
        <f t="shared" si="3"/>
        <v>125.45700000000001</v>
      </c>
      <c r="L17" s="45">
        <v>775</v>
      </c>
      <c r="M17" s="49">
        <f>RANK(I17,I6:I23)</f>
        <v>6</v>
      </c>
      <c r="N17" s="50">
        <v>1166</v>
      </c>
      <c r="O17" s="51" t="s">
        <v>28</v>
      </c>
      <c r="P17" s="52">
        <v>7</v>
      </c>
      <c r="Q17" s="52">
        <v>7</v>
      </c>
      <c r="R17" s="52">
        <v>3</v>
      </c>
      <c r="S17" s="52">
        <v>3</v>
      </c>
      <c r="T17" s="52">
        <v>11</v>
      </c>
      <c r="U17" s="52">
        <v>11</v>
      </c>
      <c r="V17" s="40">
        <v>704</v>
      </c>
      <c r="W17" s="40">
        <v>775</v>
      </c>
    </row>
    <row r="18" spans="1:23" s="55" customFormat="1" ht="45" customHeight="1" x14ac:dyDescent="0.35">
      <c r="A18" s="40">
        <v>13</v>
      </c>
      <c r="B18" s="56" t="s">
        <v>38</v>
      </c>
      <c r="C18" s="42">
        <v>22</v>
      </c>
      <c r="D18" s="43">
        <f t="shared" si="0"/>
        <v>19.130434782608695</v>
      </c>
      <c r="E18" s="44">
        <v>89</v>
      </c>
      <c r="F18" s="43">
        <f t="shared" si="4"/>
        <v>19.579999999999998</v>
      </c>
      <c r="G18" s="45">
        <v>115</v>
      </c>
      <c r="H18" s="46">
        <v>24</v>
      </c>
      <c r="I18" s="47">
        <f t="shared" si="2"/>
        <v>20.869565217391305</v>
      </c>
      <c r="J18" s="57">
        <v>89</v>
      </c>
      <c r="K18" s="43">
        <f t="shared" si="3"/>
        <v>21.36</v>
      </c>
      <c r="L18" s="45">
        <v>115</v>
      </c>
      <c r="M18" s="49">
        <f>RANK(I18,I6:I23)</f>
        <v>2</v>
      </c>
      <c r="N18" s="50">
        <v>868</v>
      </c>
      <c r="O18" s="51" t="s">
        <v>28</v>
      </c>
      <c r="P18" s="52">
        <v>21</v>
      </c>
      <c r="Q18" s="52">
        <v>21</v>
      </c>
      <c r="R18" s="52">
        <v>0</v>
      </c>
      <c r="S18" s="52">
        <v>0</v>
      </c>
      <c r="T18" s="52">
        <v>14</v>
      </c>
      <c r="U18" s="52">
        <v>14</v>
      </c>
      <c r="V18" s="40">
        <v>115</v>
      </c>
      <c r="W18" s="40">
        <v>115</v>
      </c>
    </row>
    <row r="19" spans="1:23" s="55" customFormat="1" ht="45" customHeight="1" x14ac:dyDescent="0.35">
      <c r="A19" s="40">
        <v>14</v>
      </c>
      <c r="B19" s="56" t="s">
        <v>39</v>
      </c>
      <c r="C19" s="42">
        <v>39.4</v>
      </c>
      <c r="D19" s="43">
        <f t="shared" si="0"/>
        <v>13.133333333333333</v>
      </c>
      <c r="E19" s="44">
        <v>93</v>
      </c>
      <c r="F19" s="43">
        <f t="shared" si="4"/>
        <v>36.641999999999996</v>
      </c>
      <c r="G19" s="45">
        <v>300</v>
      </c>
      <c r="H19" s="46">
        <v>16.2</v>
      </c>
      <c r="I19" s="47">
        <f t="shared" si="2"/>
        <v>5.4</v>
      </c>
      <c r="J19" s="57">
        <v>93</v>
      </c>
      <c r="K19" s="43">
        <f t="shared" si="3"/>
        <v>15.065999999999999</v>
      </c>
      <c r="L19" s="45">
        <v>300</v>
      </c>
      <c r="M19" s="49">
        <f>RANK(I19,I6:I23)</f>
        <v>18</v>
      </c>
      <c r="N19" s="50"/>
      <c r="O19" s="51"/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40">
        <v>300</v>
      </c>
      <c r="W19" s="40">
        <v>300</v>
      </c>
    </row>
    <row r="20" spans="1:23" s="55" customFormat="1" ht="45" customHeight="1" x14ac:dyDescent="0.35">
      <c r="A20" s="40">
        <v>15</v>
      </c>
      <c r="B20" s="56" t="s">
        <v>40</v>
      </c>
      <c r="C20" s="42">
        <v>14.5</v>
      </c>
      <c r="D20" s="43">
        <f t="shared" si="0"/>
        <v>10.069444444444445</v>
      </c>
      <c r="E20" s="44">
        <v>90</v>
      </c>
      <c r="F20" s="43">
        <f t="shared" si="4"/>
        <v>13.05</v>
      </c>
      <c r="G20" s="45">
        <v>144</v>
      </c>
      <c r="H20" s="46">
        <v>8</v>
      </c>
      <c r="I20" s="47">
        <f t="shared" si="2"/>
        <v>5.5555555555555554</v>
      </c>
      <c r="J20" s="57">
        <v>90</v>
      </c>
      <c r="K20" s="43">
        <f t="shared" si="3"/>
        <v>7.2</v>
      </c>
      <c r="L20" s="45">
        <v>144</v>
      </c>
      <c r="M20" s="49">
        <f>RANK(I20,I6:I23)</f>
        <v>17</v>
      </c>
      <c r="N20" s="50">
        <v>192</v>
      </c>
      <c r="O20" s="51" t="s">
        <v>28</v>
      </c>
      <c r="P20" s="52">
        <v>7</v>
      </c>
      <c r="Q20" s="52">
        <v>7</v>
      </c>
      <c r="R20" s="52">
        <v>0</v>
      </c>
      <c r="S20" s="52">
        <v>0</v>
      </c>
      <c r="T20" s="52">
        <v>4</v>
      </c>
      <c r="U20" s="52">
        <v>4</v>
      </c>
      <c r="V20" s="40">
        <v>144</v>
      </c>
      <c r="W20" s="40">
        <v>144</v>
      </c>
    </row>
    <row r="21" spans="1:23" s="55" customFormat="1" ht="45" customHeight="1" x14ac:dyDescent="0.35">
      <c r="A21" s="40">
        <v>16</v>
      </c>
      <c r="B21" s="56" t="s">
        <v>41</v>
      </c>
      <c r="C21" s="42">
        <v>33</v>
      </c>
      <c r="D21" s="43">
        <f t="shared" si="0"/>
        <v>13.200000000000001</v>
      </c>
      <c r="E21" s="44">
        <v>90</v>
      </c>
      <c r="F21" s="43">
        <f t="shared" si="4"/>
        <v>29.7</v>
      </c>
      <c r="G21" s="45">
        <v>250</v>
      </c>
      <c r="H21" s="46">
        <v>29</v>
      </c>
      <c r="I21" s="47">
        <f t="shared" si="2"/>
        <v>11.600000000000001</v>
      </c>
      <c r="J21" s="57">
        <v>90</v>
      </c>
      <c r="K21" s="43">
        <f t="shared" si="3"/>
        <v>26.1</v>
      </c>
      <c r="L21" s="45">
        <v>250</v>
      </c>
      <c r="M21" s="49">
        <f>RANK(I21,I6:I23)</f>
        <v>16</v>
      </c>
      <c r="N21" s="50">
        <v>868</v>
      </c>
      <c r="O21" s="51" t="s">
        <v>42</v>
      </c>
      <c r="P21" s="52">
        <v>50</v>
      </c>
      <c r="Q21" s="52">
        <v>50</v>
      </c>
      <c r="R21" s="52">
        <v>0</v>
      </c>
      <c r="S21" s="52">
        <v>0</v>
      </c>
      <c r="T21" s="52">
        <v>14</v>
      </c>
      <c r="U21" s="52">
        <v>14</v>
      </c>
      <c r="V21" s="40">
        <v>250</v>
      </c>
      <c r="W21" s="40">
        <v>250</v>
      </c>
    </row>
    <row r="22" spans="1:23" s="55" customFormat="1" ht="45" customHeight="1" x14ac:dyDescent="0.35">
      <c r="A22" s="40">
        <v>17</v>
      </c>
      <c r="B22" s="56" t="s">
        <v>43</v>
      </c>
      <c r="C22" s="42">
        <v>17.55</v>
      </c>
      <c r="D22" s="43">
        <f t="shared" si="0"/>
        <v>16.714285714285715</v>
      </c>
      <c r="E22" s="44">
        <v>91</v>
      </c>
      <c r="F22" s="43">
        <f t="shared" si="4"/>
        <v>15.970499999999999</v>
      </c>
      <c r="G22" s="45">
        <v>105</v>
      </c>
      <c r="H22" s="46">
        <v>18.89</v>
      </c>
      <c r="I22" s="47">
        <f t="shared" si="2"/>
        <v>14.310606060606061</v>
      </c>
      <c r="J22" s="57">
        <v>90</v>
      </c>
      <c r="K22" s="43">
        <f t="shared" si="3"/>
        <v>17.001000000000001</v>
      </c>
      <c r="L22" s="45">
        <v>132</v>
      </c>
      <c r="M22" s="49">
        <f>RANK(I22,I6:I23)</f>
        <v>13</v>
      </c>
      <c r="N22" s="50">
        <v>143</v>
      </c>
      <c r="O22" s="59"/>
      <c r="P22" s="52">
        <v>16</v>
      </c>
      <c r="Q22" s="52">
        <v>16</v>
      </c>
      <c r="R22" s="52">
        <v>0</v>
      </c>
      <c r="S22" s="52">
        <v>0</v>
      </c>
      <c r="T22" s="52">
        <v>5</v>
      </c>
      <c r="U22" s="52">
        <v>5</v>
      </c>
      <c r="V22" s="40">
        <v>105</v>
      </c>
      <c r="W22" s="40">
        <v>132</v>
      </c>
    </row>
    <row r="23" spans="1:23" s="55" customFormat="1" ht="45" customHeight="1" x14ac:dyDescent="0.35">
      <c r="A23" s="40">
        <v>18</v>
      </c>
      <c r="B23" s="56" t="s">
        <v>44</v>
      </c>
      <c r="C23" s="42">
        <v>9.1999999999999993</v>
      </c>
      <c r="D23" s="43">
        <f t="shared" si="0"/>
        <v>15.333333333333332</v>
      </c>
      <c r="E23" s="44">
        <v>94</v>
      </c>
      <c r="F23" s="43">
        <f t="shared" si="4"/>
        <v>8.6479999999999997</v>
      </c>
      <c r="G23" s="45">
        <v>60</v>
      </c>
      <c r="H23" s="46">
        <v>10</v>
      </c>
      <c r="I23" s="47">
        <f t="shared" si="2"/>
        <v>15.384615384615385</v>
      </c>
      <c r="J23" s="57">
        <v>94</v>
      </c>
      <c r="K23" s="43">
        <f t="shared" si="3"/>
        <v>9.4</v>
      </c>
      <c r="L23" s="45">
        <v>65</v>
      </c>
      <c r="M23" s="49">
        <f>RANK(I23,I6:I23)</f>
        <v>12</v>
      </c>
      <c r="N23" s="50">
        <v>204</v>
      </c>
      <c r="O23" s="51" t="s">
        <v>28</v>
      </c>
      <c r="P23" s="52">
        <v>7</v>
      </c>
      <c r="Q23" s="52">
        <v>7</v>
      </c>
      <c r="R23" s="52">
        <v>0</v>
      </c>
      <c r="S23" s="52">
        <v>0</v>
      </c>
      <c r="T23" s="52">
        <v>6</v>
      </c>
      <c r="U23" s="52">
        <v>6</v>
      </c>
      <c r="V23" s="40">
        <v>60</v>
      </c>
      <c r="W23" s="40">
        <v>65</v>
      </c>
    </row>
    <row r="24" spans="1:23" s="55" customFormat="1" ht="48.75" customHeight="1" x14ac:dyDescent="0.4">
      <c r="A24" s="40"/>
      <c r="B24" s="60" t="s">
        <v>45</v>
      </c>
      <c r="C24" s="61">
        <f>SUM(C6:C23)</f>
        <v>1177.83</v>
      </c>
      <c r="D24" s="62">
        <f t="shared" si="0"/>
        <v>16.011827079934747</v>
      </c>
      <c r="E24" s="63">
        <f>F24/C24*100</f>
        <v>93.062963245969271</v>
      </c>
      <c r="F24" s="62">
        <f>SUM(F6:F23)</f>
        <v>1096.1234999999999</v>
      </c>
      <c r="G24" s="64">
        <f>SUM(G6:G23)</f>
        <v>7356</v>
      </c>
      <c r="H24" s="65">
        <f>SUM(H6:H23)</f>
        <v>1206.5800000000002</v>
      </c>
      <c r="I24" s="65">
        <f t="shared" si="2"/>
        <v>15.917941952506599</v>
      </c>
      <c r="J24" s="66">
        <f>K24/H24*100</f>
        <v>93.49837888909147</v>
      </c>
      <c r="K24" s="62">
        <f>SUM(K6:K23)</f>
        <v>1128.13274</v>
      </c>
      <c r="L24" s="67">
        <f>SUM(L6:L23)</f>
        <v>7580</v>
      </c>
      <c r="M24" s="68"/>
      <c r="N24" s="69">
        <f>SUM(N6:N23)</f>
        <v>14322</v>
      </c>
      <c r="O24" s="70"/>
      <c r="P24" s="52">
        <f t="shared" ref="P24:W24" si="5">SUM(P6:P23)</f>
        <v>542</v>
      </c>
      <c r="Q24" s="52">
        <f t="shared" si="5"/>
        <v>542</v>
      </c>
      <c r="R24" s="52">
        <f t="shared" si="5"/>
        <v>37</v>
      </c>
      <c r="S24" s="52">
        <f t="shared" si="5"/>
        <v>37</v>
      </c>
      <c r="T24" s="52">
        <f t="shared" si="5"/>
        <v>533</v>
      </c>
      <c r="U24" s="52">
        <f t="shared" si="5"/>
        <v>533</v>
      </c>
      <c r="V24" s="40">
        <f t="shared" si="5"/>
        <v>7356</v>
      </c>
      <c r="W24" s="40">
        <f t="shared" si="5"/>
        <v>7580</v>
      </c>
    </row>
    <row r="25" spans="1:23" ht="34.799999999999997" customHeight="1" x14ac:dyDescent="0.35">
      <c r="A25" s="40"/>
      <c r="B25" s="71" t="s">
        <v>46</v>
      </c>
      <c r="C25" s="72">
        <v>150.6</v>
      </c>
      <c r="D25" s="43">
        <v>11.905138339920947</v>
      </c>
      <c r="E25" s="73"/>
      <c r="F25" s="73"/>
      <c r="G25" s="74">
        <v>1265</v>
      </c>
      <c r="H25" s="75">
        <v>150.68967741935487</v>
      </c>
      <c r="I25" s="47">
        <v>11.338576179033474</v>
      </c>
      <c r="J25" s="76"/>
      <c r="K25" s="76"/>
      <c r="L25" s="77">
        <v>1329</v>
      </c>
      <c r="M25" s="78"/>
      <c r="N25" s="79"/>
      <c r="O25" s="78"/>
      <c r="P25" s="78"/>
      <c r="Q25" s="78"/>
      <c r="R25" s="78"/>
      <c r="S25" s="78"/>
      <c r="T25" s="80"/>
      <c r="U25" s="80"/>
      <c r="V25" s="81">
        <v>1225</v>
      </c>
      <c r="W25" s="40">
        <v>1306</v>
      </c>
    </row>
    <row r="26" spans="1:23" ht="33.75" customHeight="1" x14ac:dyDescent="0.35">
      <c r="A26" s="40"/>
      <c r="B26" s="82" t="s">
        <v>47</v>
      </c>
      <c r="C26" s="72">
        <f>SUM(C24:C25)</f>
        <v>1328.4299999999998</v>
      </c>
      <c r="D26" s="43">
        <f>C26/G26*100</f>
        <v>15.409233267602366</v>
      </c>
      <c r="E26" s="73"/>
      <c r="F26" s="73"/>
      <c r="G26" s="74">
        <f>SUM(G24:G25)</f>
        <v>8621</v>
      </c>
      <c r="H26" s="47">
        <f>SUM(H24:H25)</f>
        <v>1357.269677419355</v>
      </c>
      <c r="I26" s="47">
        <f>H26/L26*100</f>
        <v>15.234815101799922</v>
      </c>
      <c r="J26" s="76"/>
      <c r="K26" s="76"/>
      <c r="L26" s="83">
        <f>SUM(L24:L25)</f>
        <v>8909</v>
      </c>
      <c r="M26" s="78"/>
      <c r="N26" s="79"/>
      <c r="O26" s="78"/>
      <c r="P26" s="78"/>
      <c r="Q26" s="78"/>
      <c r="R26" s="78"/>
      <c r="S26" s="78"/>
      <c r="T26" s="80"/>
      <c r="U26" s="80"/>
      <c r="V26" s="40">
        <f>SUM(V24:V25)</f>
        <v>8581</v>
      </c>
      <c r="W26" s="40">
        <f>SUM(W24:W25)</f>
        <v>8886</v>
      </c>
    </row>
    <row r="27" spans="1:23" x14ac:dyDescent="0.35">
      <c r="K27" s="76"/>
      <c r="L27" s="76"/>
      <c r="M27" s="78"/>
      <c r="N27" s="79"/>
      <c r="O27" s="78"/>
      <c r="P27" s="78"/>
      <c r="Q27" s="78"/>
      <c r="R27" s="78"/>
      <c r="S27" s="78"/>
      <c r="T27" s="80"/>
      <c r="U27" s="80"/>
      <c r="V27" s="40">
        <v>2004</v>
      </c>
      <c r="W27" s="40">
        <v>1956</v>
      </c>
    </row>
    <row r="28" spans="1:23" x14ac:dyDescent="0.35">
      <c r="V28" s="40">
        <f>SUM(V26:V27)</f>
        <v>10585</v>
      </c>
      <c r="W28" s="40">
        <f>SUM(W26:W27)</f>
        <v>10842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8" orientation="portrait" r:id="rId1"/>
  <colBreaks count="1" manualBreakCount="1">
    <brk id="21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2018-01-29T05:10:30Z</dcterms:created>
  <dcterms:modified xsi:type="dcterms:W3CDTF">2018-01-29T05:11:06Z</dcterms:modified>
</cp:coreProperties>
</file>