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9140" windowHeight="6888" firstSheet="2" activeTab="10"/>
  </bookViews>
  <sheets>
    <sheet name="01апреля" sheetId="1" r:id="rId1"/>
    <sheet name="02апреля" sheetId="2" r:id="rId2"/>
    <sheet name="03апреля" sheetId="3" r:id="rId3"/>
    <sheet name="04апреля" sheetId="4" r:id="rId4"/>
    <sheet name="07апреля" sheetId="5" r:id="rId5"/>
    <sheet name="08апреля" sheetId="6" r:id="rId6"/>
    <sheet name="09апреля" sheetId="7" r:id="rId7"/>
    <sheet name="10апреля" sheetId="8" r:id="rId8"/>
    <sheet name="11апреля" sheetId="9" r:id="rId9"/>
    <sheet name="14апреля" sheetId="10" r:id="rId10"/>
    <sheet name="15апреля" sheetId="11" r:id="rId11"/>
    <sheet name="Лист1" sheetId="12" r:id="rId12"/>
  </sheets>
  <externalReferences>
    <externalReference r:id="rId15"/>
  </externalReferences>
  <definedNames>
    <definedName name="_xlnm.Print_Area" localSheetId="0">'01апреля'!$A$1:$U$26</definedName>
    <definedName name="_xlnm.Print_Area" localSheetId="1">'02апреля'!$A$1:$U$26</definedName>
    <definedName name="_xlnm.Print_Area" localSheetId="2">'03апреля'!$A$1:$U$26</definedName>
    <definedName name="_xlnm.Print_Area" localSheetId="3">'04апреля'!$A$1:$U$26</definedName>
    <definedName name="_xlnm.Print_Area" localSheetId="4">'07апреля'!$A$1:$U$26</definedName>
    <definedName name="_xlnm.Print_Area" localSheetId="5">'08апреля'!$A$1:$U$26</definedName>
    <definedName name="_xlnm.Print_Area" localSheetId="6">'09апреля'!$A$1:$U$26</definedName>
    <definedName name="_xlnm.Print_Area" localSheetId="7">'10апреля'!$A$1:$U$26</definedName>
    <definedName name="_xlnm.Print_Area" localSheetId="8">'11апреля'!$A$1:$U$26</definedName>
    <definedName name="_xlnm.Print_Area" localSheetId="9">'14апреля'!$A$1:$U$26</definedName>
    <definedName name="_xlnm.Print_Area" localSheetId="10">'15апреля'!$A$1:$U$26</definedName>
  </definedNames>
  <calcPr fullCalcOnLoad="1" refMode="R1C1"/>
</workbook>
</file>

<file path=xl/sharedStrings.xml><?xml version="1.0" encoding="utf-8"?>
<sst xmlns="http://schemas.openxmlformats.org/spreadsheetml/2006/main" count="605" uniqueCount="59">
  <si>
    <t>Оперативные сведения по надою молока на 01 апреля 2014 года</t>
  </si>
  <si>
    <t>№№</t>
  </si>
  <si>
    <t>Наименование хозяйства</t>
  </si>
  <si>
    <t>2013 год</t>
  </si>
  <si>
    <t>2014 год</t>
  </si>
  <si>
    <t>Рейтинг</t>
  </si>
  <si>
    <t>Выручка  (+,-), тыс.руб</t>
  </si>
  <si>
    <t>Скормлено зел.массы, тонн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</si>
  <si>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</si>
  <si>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</si>
  <si>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</si>
  <si>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</si>
  <si>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</si>
  <si>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</si>
  <si>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</si>
  <si>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</si>
  <si>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</si>
  <si>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</si>
  <si>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</si>
  <si>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</si>
  <si>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</si>
  <si>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</si>
  <si>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</si>
  <si>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</si>
  <si>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</si>
  <si>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</si>
  <si>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</si>
  <si>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</si>
  <si>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</si>
  <si>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</si>
  <si>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</si>
  <si>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</si>
  <si>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</si>
  <si>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</si>
  <si>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</si>
  <si>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</si>
  <si>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</si>
  <si>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ООО Петухово</t>
  </si>
  <si>
    <t>ООО Новобиинское</t>
  </si>
  <si>
    <t>ИТОГО по с/х пред             (Поголовье коров  в 2013 г  7394 гол)</t>
  </si>
  <si>
    <t>СП</t>
  </si>
  <si>
    <t>КФХ (2013 г -поголовье 1561 гол)</t>
  </si>
  <si>
    <t>КФХ</t>
  </si>
  <si>
    <t>ВСЕГО ПО РАЙОНУ (поголовье 2013 г -8955 гол)</t>
  </si>
  <si>
    <t>СП+КФХ</t>
  </si>
  <si>
    <t>ЛПХ</t>
  </si>
  <si>
    <t>ИТОГО</t>
  </si>
  <si>
    <t>Оперативные сведения по надою молока на 02 апреля 2014 года</t>
  </si>
  <si>
    <t>ИТОГО по с/х пред             (Поголовье коров  в 2013 г  7403 гол)</t>
  </si>
  <si>
    <t>ВСЕГО ПО РАЙОНУ (поголовье 2013 г -8964 гол)</t>
  </si>
  <si>
    <t>Оперативные сведения по надою молока на 03 апреля 2014 года</t>
  </si>
  <si>
    <t>Оперативные сведения по надою молока на 04 апреля 2014 года</t>
  </si>
  <si>
    <t>Оперативные сведения по надою молока на 07 апреля 2014 года</t>
  </si>
  <si>
    <t>Оперативные сведения по надою молока на 08 апреля 2014 года</t>
  </si>
  <si>
    <t>Оперативные сведения по надою молока на 09 апреля 2014 года</t>
  </si>
  <si>
    <t>Оперативные сведения по надою молока на 10 апреля 2014 года</t>
  </si>
  <si>
    <t>Оперативные сведения по надою молока на 11 апреля 2014 года</t>
  </si>
  <si>
    <t>Оперативные сведения по надою молока на 14 апреля 2014 года</t>
  </si>
  <si>
    <t>Оперативные сведения по надою молока на 15 апреля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</si>
</sst>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1" fontId="10" fillId="38" borderId="10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164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textRotation="180"/>
    </xf>
    <xf numFmtId="0" fontId="0" fillId="33" borderId="19" xfId="0" applyFill="1" applyBorder="1" applyAlignment="1">
      <alignment horizontal="center" textRotation="180"/>
    </xf>
    <xf numFmtId="0" fontId="0" fillId="33" borderId="13" xfId="0" applyFill="1" applyBorder="1" applyAlignment="1">
      <alignment horizontal="center" textRotation="18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растениеводство"/>
      <sheetName val="солома"/>
      <sheetName val="КФХ"/>
      <sheetName val="осем"/>
      <sheetName val="молоко"/>
      <sheetName val="по фермамапрель"/>
      <sheetName val="органика"/>
      <sheetName val="удоб"/>
      <sheetName val="комбикорм"/>
      <sheetName val="Лист1"/>
      <sheetName val="удоб(не надо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zoomScale="80" zoomScaleNormal="80" zoomScaleSheetLayoutView="80" zoomScalePageLayoutView="0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24" sqref="Q24"/>
    </sheetView>
  </sheetViews>
  <sheetFormatPr defaultColWidth="9.00390625" defaultRowHeight="12.75"/>
  <cols>
    <col min="1" max="1" width="4.875" style="0" customWidth="1"/>
    <col min="2" max="2" width="28.50390625" style="48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8.875" style="1" customWidth="1"/>
  </cols>
  <sheetData>
    <row r="1" spans="2:18" ht="30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64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64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64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7" t="s">
        <v>21</v>
      </c>
      <c r="C6" s="8">
        <v>184.67</v>
      </c>
      <c r="D6" s="9">
        <f aca="true" t="shared" si="0" ref="D6:D26">C6/V6*100</f>
        <v>15.783760683760683</v>
      </c>
      <c r="E6" s="10">
        <v>95</v>
      </c>
      <c r="F6" s="9">
        <f aca="true" t="shared" si="1" ref="F6:F23">C6*E6/100</f>
        <v>175.43649999999997</v>
      </c>
      <c r="G6" s="11">
        <v>1170</v>
      </c>
      <c r="H6" s="12">
        <v>183.63</v>
      </c>
      <c r="I6" s="13">
        <f aca="true" t="shared" si="2" ref="I6:I26">H6/W6*100</f>
        <v>14.929268292682925</v>
      </c>
      <c r="J6" s="14">
        <v>94</v>
      </c>
      <c r="K6" s="9">
        <f aca="true" t="shared" si="3" ref="K6:K23">H6*J6/100</f>
        <v>172.6122</v>
      </c>
      <c r="L6" s="11">
        <v>1230</v>
      </c>
      <c r="M6" s="15">
        <f>RANK(I6,I6:I23)</f>
        <v>10</v>
      </c>
      <c r="N6" s="16">
        <f>((K6-F6))*22.22/10</f>
        <v>-6.2755945999999225</v>
      </c>
      <c r="O6" s="17">
        <v>1920</v>
      </c>
      <c r="P6" s="18">
        <v>297</v>
      </c>
      <c r="Q6" s="18">
        <v>89</v>
      </c>
      <c r="R6" s="19">
        <v>77</v>
      </c>
      <c r="S6" s="19">
        <v>37</v>
      </c>
      <c r="T6" s="19">
        <v>194</v>
      </c>
      <c r="U6" s="19">
        <v>54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7" t="s">
        <v>22</v>
      </c>
      <c r="C7" s="8">
        <v>87.28</v>
      </c>
      <c r="D7" s="9">
        <f t="shared" si="0"/>
        <v>13.573872472783826</v>
      </c>
      <c r="E7" s="10">
        <v>92</v>
      </c>
      <c r="F7" s="9">
        <f t="shared" si="1"/>
        <v>80.2976</v>
      </c>
      <c r="G7" s="11">
        <v>643</v>
      </c>
      <c r="H7" s="12">
        <v>102.7</v>
      </c>
      <c r="I7" s="13">
        <f t="shared" si="2"/>
        <v>15.972006220839813</v>
      </c>
      <c r="J7" s="14">
        <v>93</v>
      </c>
      <c r="K7" s="9">
        <f t="shared" si="3"/>
        <v>95.51100000000001</v>
      </c>
      <c r="L7" s="11">
        <v>643</v>
      </c>
      <c r="M7" s="15">
        <f>RANK(I7,I6:I23)</f>
        <v>6</v>
      </c>
      <c r="N7" s="16">
        <f aca="true" t="shared" si="4" ref="N7:N24">((K7-F7))*22.22/10</f>
        <v>33.80417480000001</v>
      </c>
      <c r="O7" s="17">
        <v>1560</v>
      </c>
      <c r="P7" s="18">
        <v>197</v>
      </c>
      <c r="Q7" s="18">
        <v>67</v>
      </c>
      <c r="R7" s="19">
        <v>55</v>
      </c>
      <c r="S7" s="19">
        <v>20</v>
      </c>
      <c r="T7" s="19">
        <v>198</v>
      </c>
      <c r="U7" s="19">
        <v>69</v>
      </c>
      <c r="V7" s="20">
        <v>643</v>
      </c>
      <c r="W7" s="20">
        <v>643</v>
      </c>
    </row>
    <row r="8" spans="1:23" ht="45" customHeight="1">
      <c r="A8" s="22">
        <v>3</v>
      </c>
      <c r="B8" s="23" t="s">
        <v>23</v>
      </c>
      <c r="C8" s="8">
        <v>130.4</v>
      </c>
      <c r="D8" s="9">
        <f t="shared" si="0"/>
        <v>16.3</v>
      </c>
      <c r="E8" s="10">
        <v>99</v>
      </c>
      <c r="F8" s="9">
        <f t="shared" si="1"/>
        <v>129.096</v>
      </c>
      <c r="G8" s="11">
        <v>800</v>
      </c>
      <c r="H8" s="12">
        <v>141.6</v>
      </c>
      <c r="I8" s="13">
        <f t="shared" si="2"/>
        <v>17.7</v>
      </c>
      <c r="J8" s="14">
        <v>98</v>
      </c>
      <c r="K8" s="9">
        <f t="shared" si="3"/>
        <v>138.768</v>
      </c>
      <c r="L8" s="11">
        <v>800</v>
      </c>
      <c r="M8" s="15">
        <f>RANK(I8,I6:I23)</f>
        <v>1</v>
      </c>
      <c r="N8" s="16">
        <f t="shared" si="4"/>
        <v>21.491183999999993</v>
      </c>
      <c r="O8" s="17">
        <v>1350</v>
      </c>
      <c r="P8" s="18">
        <v>141</v>
      </c>
      <c r="Q8" s="18">
        <v>45</v>
      </c>
      <c r="R8" s="19">
        <v>55</v>
      </c>
      <c r="S8" s="19">
        <v>10</v>
      </c>
      <c r="T8" s="19">
        <v>211</v>
      </c>
      <c r="U8" s="19">
        <v>52</v>
      </c>
      <c r="V8" s="24">
        <v>800</v>
      </c>
      <c r="W8" s="24">
        <v>800</v>
      </c>
    </row>
    <row r="9" spans="1:23" ht="45" customHeight="1">
      <c r="A9" s="22">
        <v>4</v>
      </c>
      <c r="B9" s="25" t="s">
        <v>24</v>
      </c>
      <c r="C9" s="8">
        <v>26.65</v>
      </c>
      <c r="D9" s="9">
        <f t="shared" si="0"/>
        <v>10.450980392156863</v>
      </c>
      <c r="E9" s="10">
        <v>82</v>
      </c>
      <c r="F9" s="9">
        <f t="shared" si="1"/>
        <v>21.852999999999998</v>
      </c>
      <c r="G9" s="11">
        <v>255</v>
      </c>
      <c r="H9" s="12">
        <v>32.69</v>
      </c>
      <c r="I9" s="13">
        <f t="shared" si="2"/>
        <v>12.819607843137254</v>
      </c>
      <c r="J9" s="14">
        <v>93</v>
      </c>
      <c r="K9" s="9">
        <f t="shared" si="3"/>
        <v>30.401699999999995</v>
      </c>
      <c r="L9" s="11">
        <v>255</v>
      </c>
      <c r="M9" s="15">
        <f>RANK(I9,I6:I23)</f>
        <v>14</v>
      </c>
      <c r="N9" s="16">
        <f t="shared" si="4"/>
        <v>18.99521139999999</v>
      </c>
      <c r="O9" s="17">
        <v>1000</v>
      </c>
      <c r="P9" s="18">
        <v>69</v>
      </c>
      <c r="Q9" s="18">
        <v>24</v>
      </c>
      <c r="R9" s="19">
        <v>5</v>
      </c>
      <c r="S9" s="19">
        <v>0</v>
      </c>
      <c r="T9" s="19">
        <v>81</v>
      </c>
      <c r="U9" s="19">
        <v>14</v>
      </c>
      <c r="V9" s="26">
        <v>255</v>
      </c>
      <c r="W9" s="26">
        <v>255</v>
      </c>
    </row>
    <row r="10" spans="1:24" ht="45" customHeight="1">
      <c r="A10" s="22">
        <v>5</v>
      </c>
      <c r="B10" s="27" t="s">
        <v>25</v>
      </c>
      <c r="C10" s="8">
        <v>63.13</v>
      </c>
      <c r="D10" s="9">
        <f t="shared" si="0"/>
        <v>12.5009900990099</v>
      </c>
      <c r="E10" s="10">
        <v>91</v>
      </c>
      <c r="F10" s="9">
        <f t="shared" si="1"/>
        <v>57.448299999999996</v>
      </c>
      <c r="G10" s="11">
        <v>505</v>
      </c>
      <c r="H10" s="12">
        <v>67.81</v>
      </c>
      <c r="I10" s="13">
        <f t="shared" si="2"/>
        <v>15.06888888888889</v>
      </c>
      <c r="J10" s="14">
        <v>89</v>
      </c>
      <c r="K10" s="9">
        <f t="shared" si="3"/>
        <v>60.3509</v>
      </c>
      <c r="L10" s="11">
        <v>505</v>
      </c>
      <c r="M10" s="15">
        <f>RANK(I10,I6:I23)</f>
        <v>9</v>
      </c>
      <c r="N10" s="16">
        <f t="shared" si="4"/>
        <v>6.449577200000014</v>
      </c>
      <c r="O10" s="17">
        <v>1793</v>
      </c>
      <c r="P10" s="18">
        <v>108</v>
      </c>
      <c r="Q10" s="18">
        <v>40</v>
      </c>
      <c r="R10" s="19">
        <v>48</v>
      </c>
      <c r="S10" s="19">
        <v>12</v>
      </c>
      <c r="T10" s="19">
        <v>165</v>
      </c>
      <c r="U10" s="19">
        <v>50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23" t="s">
        <v>26</v>
      </c>
      <c r="C11" s="8">
        <v>53.5</v>
      </c>
      <c r="D11" s="9">
        <f t="shared" si="0"/>
        <v>16.46153846153846</v>
      </c>
      <c r="E11" s="10">
        <v>86</v>
      </c>
      <c r="F11" s="9">
        <f t="shared" si="1"/>
        <v>46.01</v>
      </c>
      <c r="G11" s="11">
        <v>325</v>
      </c>
      <c r="H11" s="12">
        <v>56</v>
      </c>
      <c r="I11" s="13">
        <f t="shared" si="2"/>
        <v>17.23076923076923</v>
      </c>
      <c r="J11" s="14">
        <v>95</v>
      </c>
      <c r="K11" s="9">
        <f t="shared" si="3"/>
        <v>53.2</v>
      </c>
      <c r="L11" s="11">
        <v>325</v>
      </c>
      <c r="M11" s="15">
        <f>RANK(I11,I6:I23)</f>
        <v>2</v>
      </c>
      <c r="N11" s="16">
        <f t="shared" si="4"/>
        <v>15.97618000000001</v>
      </c>
      <c r="O11" s="17">
        <v>1715</v>
      </c>
      <c r="P11" s="18">
        <v>112</v>
      </c>
      <c r="Q11" s="18">
        <v>32</v>
      </c>
      <c r="R11" s="19">
        <v>35</v>
      </c>
      <c r="S11" s="19">
        <v>15</v>
      </c>
      <c r="T11" s="19">
        <v>59</v>
      </c>
      <c r="U11" s="19">
        <v>19</v>
      </c>
      <c r="V11" s="24">
        <v>325</v>
      </c>
      <c r="W11" s="24">
        <v>325</v>
      </c>
    </row>
    <row r="12" spans="1:23" ht="45" customHeight="1">
      <c r="A12" s="22">
        <v>7</v>
      </c>
      <c r="B12" s="23" t="s">
        <v>27</v>
      </c>
      <c r="C12" s="8">
        <v>25.2</v>
      </c>
      <c r="D12" s="9">
        <f t="shared" si="0"/>
        <v>11.402714932126697</v>
      </c>
      <c r="E12" s="10">
        <v>94</v>
      </c>
      <c r="F12" s="9">
        <f t="shared" si="1"/>
        <v>23.688</v>
      </c>
      <c r="G12" s="11">
        <v>221</v>
      </c>
      <c r="H12" s="12">
        <v>36.9</v>
      </c>
      <c r="I12" s="13">
        <f t="shared" si="2"/>
        <v>16.696832579185518</v>
      </c>
      <c r="J12" s="14">
        <v>97</v>
      </c>
      <c r="K12" s="9">
        <f t="shared" si="3"/>
        <v>35.793</v>
      </c>
      <c r="L12" s="11">
        <v>221</v>
      </c>
      <c r="M12" s="15">
        <f>RANK(I12,I6:I23)</f>
        <v>3</v>
      </c>
      <c r="N12" s="16">
        <f t="shared" si="4"/>
        <v>26.897309999999997</v>
      </c>
      <c r="O12" s="17">
        <v>810</v>
      </c>
      <c r="P12" s="18">
        <v>45</v>
      </c>
      <c r="Q12" s="18">
        <v>20</v>
      </c>
      <c r="R12" s="19">
        <v>22</v>
      </c>
      <c r="S12" s="19">
        <v>6</v>
      </c>
      <c r="T12" s="19">
        <v>58</v>
      </c>
      <c r="U12" s="19">
        <v>17</v>
      </c>
      <c r="V12" s="20">
        <v>221</v>
      </c>
      <c r="W12" s="20">
        <v>221</v>
      </c>
    </row>
    <row r="13" spans="1:23" ht="45" customHeight="1">
      <c r="A13" s="22">
        <v>8</v>
      </c>
      <c r="B13" s="23" t="s">
        <v>28</v>
      </c>
      <c r="C13" s="8">
        <v>118.1</v>
      </c>
      <c r="D13" s="9">
        <f t="shared" si="0"/>
        <v>16.87142857142857</v>
      </c>
      <c r="E13" s="10">
        <v>98</v>
      </c>
      <c r="F13" s="9">
        <f t="shared" si="1"/>
        <v>115.738</v>
      </c>
      <c r="G13" s="11">
        <v>700</v>
      </c>
      <c r="H13" s="14">
        <v>112.63</v>
      </c>
      <c r="I13" s="13">
        <f t="shared" si="2"/>
        <v>16.09</v>
      </c>
      <c r="J13" s="14">
        <v>98</v>
      </c>
      <c r="K13" s="9">
        <f t="shared" si="3"/>
        <v>110.3774</v>
      </c>
      <c r="L13" s="11">
        <v>700</v>
      </c>
      <c r="M13" s="15">
        <f>RANK(I13,I6:I23)</f>
        <v>5</v>
      </c>
      <c r="N13" s="16">
        <f t="shared" si="4"/>
        <v>-11.91125320000001</v>
      </c>
      <c r="O13" s="17">
        <v>2580</v>
      </c>
      <c r="P13" s="18">
        <v>190</v>
      </c>
      <c r="Q13" s="18">
        <v>42</v>
      </c>
      <c r="R13" s="19">
        <v>45</v>
      </c>
      <c r="S13" s="19">
        <v>12</v>
      </c>
      <c r="T13" s="19">
        <v>371</v>
      </c>
      <c r="U13" s="19">
        <v>57</v>
      </c>
      <c r="V13" s="24">
        <v>700</v>
      </c>
      <c r="W13" s="24">
        <v>700</v>
      </c>
    </row>
    <row r="14" spans="1:23" ht="45" customHeight="1">
      <c r="A14" s="22">
        <v>9</v>
      </c>
      <c r="B14" s="23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-12.807608000000005</v>
      </c>
      <c r="O14" s="17">
        <v>860</v>
      </c>
      <c r="P14" s="18">
        <v>54</v>
      </c>
      <c r="Q14" s="18">
        <v>15</v>
      </c>
      <c r="R14" s="19">
        <v>13</v>
      </c>
      <c r="S14" s="19">
        <v>0</v>
      </c>
      <c r="T14" s="19">
        <v>64</v>
      </c>
      <c r="U14" s="19">
        <v>19</v>
      </c>
      <c r="V14" s="20">
        <v>370</v>
      </c>
      <c r="W14" s="20">
        <v>330</v>
      </c>
    </row>
    <row r="15" spans="1:23" ht="45" customHeight="1">
      <c r="A15" s="22">
        <v>10</v>
      </c>
      <c r="B15" s="23" t="s">
        <v>30</v>
      </c>
      <c r="C15" s="8">
        <v>39.5</v>
      </c>
      <c r="D15" s="9">
        <f t="shared" si="0"/>
        <v>15.490196078431373</v>
      </c>
      <c r="E15" s="10">
        <v>99</v>
      </c>
      <c r="F15" s="9">
        <f t="shared" si="1"/>
        <v>39.105</v>
      </c>
      <c r="G15" s="11">
        <v>255</v>
      </c>
      <c r="H15" s="12">
        <v>38</v>
      </c>
      <c r="I15" s="13">
        <f t="shared" si="2"/>
        <v>14.901960784313726</v>
      </c>
      <c r="J15" s="14">
        <v>90</v>
      </c>
      <c r="K15" s="9">
        <f t="shared" si="3"/>
        <v>34.2</v>
      </c>
      <c r="L15" s="11">
        <v>255</v>
      </c>
      <c r="M15" s="15">
        <f>RANK(I15,I6:I23)</f>
        <v>11</v>
      </c>
      <c r="N15" s="16">
        <f t="shared" si="4"/>
        <v>-10.898909999999987</v>
      </c>
      <c r="O15" s="17">
        <v>802</v>
      </c>
      <c r="P15" s="18">
        <v>49</v>
      </c>
      <c r="Q15" s="18">
        <v>20</v>
      </c>
      <c r="R15" s="19">
        <v>15</v>
      </c>
      <c r="S15" s="19">
        <v>5</v>
      </c>
      <c r="T15" s="19">
        <v>64</v>
      </c>
      <c r="U15" s="19">
        <v>52</v>
      </c>
      <c r="V15" s="24">
        <v>255</v>
      </c>
      <c r="W15" s="24">
        <v>255</v>
      </c>
    </row>
    <row r="16" spans="1:23" ht="45" customHeight="1">
      <c r="A16" s="22">
        <v>11</v>
      </c>
      <c r="B16" s="23" t="s">
        <v>31</v>
      </c>
      <c r="C16" s="8">
        <v>54.6</v>
      </c>
      <c r="D16" s="9">
        <f t="shared" si="0"/>
        <v>11.869565217391305</v>
      </c>
      <c r="E16" s="10">
        <v>86</v>
      </c>
      <c r="F16" s="9">
        <f t="shared" si="1"/>
        <v>46.956</v>
      </c>
      <c r="G16" s="11">
        <v>460</v>
      </c>
      <c r="H16" s="12">
        <v>61.16</v>
      </c>
      <c r="I16" s="13">
        <f t="shared" si="2"/>
        <v>13.29565217391304</v>
      </c>
      <c r="J16" s="14">
        <v>87</v>
      </c>
      <c r="K16" s="9">
        <f t="shared" si="3"/>
        <v>53.2092</v>
      </c>
      <c r="L16" s="11">
        <v>460</v>
      </c>
      <c r="M16" s="15">
        <f>RANK(I16,I6:I23)</f>
        <v>12</v>
      </c>
      <c r="N16" s="16">
        <f t="shared" si="4"/>
        <v>13.8946104</v>
      </c>
      <c r="O16" s="17">
        <v>1900</v>
      </c>
      <c r="P16" s="18">
        <v>131</v>
      </c>
      <c r="Q16" s="18">
        <v>36</v>
      </c>
      <c r="R16" s="19">
        <v>42</v>
      </c>
      <c r="S16" s="19">
        <v>8</v>
      </c>
      <c r="T16" s="19">
        <v>105</v>
      </c>
      <c r="U16" s="19">
        <v>30</v>
      </c>
      <c r="V16" s="24">
        <v>460</v>
      </c>
      <c r="W16" s="24">
        <v>460</v>
      </c>
    </row>
    <row r="17" spans="1:23" ht="45" customHeight="1">
      <c r="A17" s="22">
        <v>12</v>
      </c>
      <c r="B17" s="23" t="s">
        <v>32</v>
      </c>
      <c r="C17" s="8">
        <v>79.88</v>
      </c>
      <c r="D17" s="9">
        <f t="shared" si="0"/>
        <v>13.892173913043477</v>
      </c>
      <c r="E17" s="10">
        <v>89</v>
      </c>
      <c r="F17" s="9">
        <f t="shared" si="1"/>
        <v>71.0932</v>
      </c>
      <c r="G17" s="11">
        <v>575</v>
      </c>
      <c r="H17" s="14">
        <v>89.89</v>
      </c>
      <c r="I17" s="13">
        <f t="shared" si="2"/>
        <v>15.498275862068967</v>
      </c>
      <c r="J17" s="14">
        <v>93</v>
      </c>
      <c r="K17" s="9">
        <f t="shared" si="3"/>
        <v>83.5977</v>
      </c>
      <c r="L17" s="11">
        <v>580</v>
      </c>
      <c r="M17" s="15">
        <f>RANK(I17,I6:I23)</f>
        <v>8</v>
      </c>
      <c r="N17" s="16">
        <f t="shared" si="4"/>
        <v>27.784999000000017</v>
      </c>
      <c r="O17" s="17">
        <v>2390</v>
      </c>
      <c r="P17" s="18">
        <v>148</v>
      </c>
      <c r="Q17" s="18">
        <v>35</v>
      </c>
      <c r="R17" s="19">
        <v>57</v>
      </c>
      <c r="S17" s="19">
        <v>15</v>
      </c>
      <c r="T17" s="19">
        <v>133</v>
      </c>
      <c r="U17" s="19">
        <v>50</v>
      </c>
      <c r="V17" s="20">
        <v>575</v>
      </c>
      <c r="W17" s="20">
        <v>580</v>
      </c>
    </row>
    <row r="18" spans="1:23" ht="45" customHeight="1">
      <c r="A18" s="22">
        <v>13</v>
      </c>
      <c r="B18" s="23" t="s">
        <v>33</v>
      </c>
      <c r="C18" s="8">
        <v>15.2</v>
      </c>
      <c r="D18" s="9">
        <f t="shared" si="0"/>
        <v>13.693693693693692</v>
      </c>
      <c r="E18" s="10">
        <v>90</v>
      </c>
      <c r="F18" s="9">
        <f t="shared" si="1"/>
        <v>13.68</v>
      </c>
      <c r="G18" s="11">
        <v>111</v>
      </c>
      <c r="H18" s="12">
        <v>17.5</v>
      </c>
      <c r="I18" s="13">
        <f t="shared" si="2"/>
        <v>15.765765765765765</v>
      </c>
      <c r="J18" s="14">
        <v>80</v>
      </c>
      <c r="K18" s="9">
        <f t="shared" si="3"/>
        <v>14</v>
      </c>
      <c r="L18" s="11">
        <v>111</v>
      </c>
      <c r="M18" s="15">
        <f>RANK(I18,I6:I23)</f>
        <v>7</v>
      </c>
      <c r="N18" s="16">
        <f t="shared" si="4"/>
        <v>0.7110400000000006</v>
      </c>
      <c r="O18" s="17">
        <v>622</v>
      </c>
      <c r="P18" s="18">
        <v>46</v>
      </c>
      <c r="Q18" s="18">
        <v>14</v>
      </c>
      <c r="R18" s="19">
        <v>10</v>
      </c>
      <c r="S18" s="19">
        <v>6</v>
      </c>
      <c r="T18" s="19">
        <v>34</v>
      </c>
      <c r="U18" s="19">
        <v>10</v>
      </c>
      <c r="V18" s="26">
        <v>111</v>
      </c>
      <c r="W18" s="26">
        <v>111</v>
      </c>
    </row>
    <row r="19" spans="1:23" ht="45" customHeight="1">
      <c r="A19" s="22">
        <v>14</v>
      </c>
      <c r="B19" s="23" t="s">
        <v>34</v>
      </c>
      <c r="C19" s="8">
        <v>22</v>
      </c>
      <c r="D19" s="9">
        <f t="shared" si="0"/>
        <v>8.764940239043826</v>
      </c>
      <c r="E19" s="10">
        <v>80</v>
      </c>
      <c r="F19" s="9">
        <f t="shared" si="1"/>
        <v>17.6</v>
      </c>
      <c r="G19" s="11">
        <v>251</v>
      </c>
      <c r="H19" s="12">
        <v>35.83</v>
      </c>
      <c r="I19" s="13">
        <f t="shared" si="2"/>
        <v>12.888489208633091</v>
      </c>
      <c r="J19" s="14">
        <v>95</v>
      </c>
      <c r="K19" s="9">
        <f t="shared" si="3"/>
        <v>34.0385</v>
      </c>
      <c r="L19" s="11">
        <v>278</v>
      </c>
      <c r="M19" s="15">
        <f>RANK(I19,I6:I23)</f>
        <v>13</v>
      </c>
      <c r="N19" s="16">
        <f t="shared" si="4"/>
        <v>36.526346999999994</v>
      </c>
      <c r="O19" s="17">
        <v>526</v>
      </c>
      <c r="P19" s="18">
        <v>52</v>
      </c>
      <c r="Q19" s="18">
        <v>40</v>
      </c>
      <c r="R19" s="19">
        <v>28</v>
      </c>
      <c r="S19" s="19">
        <v>24</v>
      </c>
      <c r="T19" s="19">
        <v>143</v>
      </c>
      <c r="U19" s="19">
        <v>110</v>
      </c>
      <c r="V19" s="20">
        <v>251</v>
      </c>
      <c r="W19" s="20">
        <v>278</v>
      </c>
    </row>
    <row r="20" spans="1:23" ht="45" customHeight="1">
      <c r="A20" s="22">
        <v>15</v>
      </c>
      <c r="B20" s="23" t="s">
        <v>35</v>
      </c>
      <c r="C20" s="8">
        <v>17</v>
      </c>
      <c r="D20" s="9">
        <f t="shared" si="0"/>
        <v>8.900523560209423</v>
      </c>
      <c r="E20" s="10">
        <v>95</v>
      </c>
      <c r="F20" s="9">
        <f t="shared" si="1"/>
        <v>16.15</v>
      </c>
      <c r="G20" s="11">
        <v>191</v>
      </c>
      <c r="H20" s="12">
        <v>19.6</v>
      </c>
      <c r="I20" s="13">
        <f t="shared" si="2"/>
        <v>10.208333333333334</v>
      </c>
      <c r="J20" s="14">
        <v>90</v>
      </c>
      <c r="K20" s="9">
        <f t="shared" si="3"/>
        <v>17.64</v>
      </c>
      <c r="L20" s="11">
        <v>192</v>
      </c>
      <c r="M20" s="15">
        <f>RANK(I20,I6:I23)</f>
        <v>18</v>
      </c>
      <c r="N20" s="16">
        <f t="shared" si="4"/>
        <v>3.310780000000004</v>
      </c>
      <c r="O20" s="17">
        <v>406</v>
      </c>
      <c r="P20" s="18">
        <v>33</v>
      </c>
      <c r="Q20" s="18">
        <v>20</v>
      </c>
      <c r="R20" s="19">
        <v>0</v>
      </c>
      <c r="S20" s="19">
        <v>0</v>
      </c>
      <c r="T20" s="19">
        <v>98</v>
      </c>
      <c r="U20" s="19">
        <v>66</v>
      </c>
      <c r="V20" s="20">
        <v>191</v>
      </c>
      <c r="W20" s="20">
        <v>192</v>
      </c>
    </row>
    <row r="21" spans="1:23" ht="45" customHeight="1">
      <c r="A21" s="22">
        <v>16</v>
      </c>
      <c r="B21" s="23" t="s">
        <v>36</v>
      </c>
      <c r="C21" s="8">
        <v>48.1</v>
      </c>
      <c r="D21" s="9">
        <f t="shared" si="0"/>
        <v>15.031250000000002</v>
      </c>
      <c r="E21" s="10">
        <v>80</v>
      </c>
      <c r="F21" s="9">
        <f t="shared" si="1"/>
        <v>38.48</v>
      </c>
      <c r="G21" s="11">
        <v>320</v>
      </c>
      <c r="H21" s="12">
        <v>40.7</v>
      </c>
      <c r="I21" s="13">
        <f t="shared" si="2"/>
        <v>12.71875</v>
      </c>
      <c r="J21" s="14">
        <v>81</v>
      </c>
      <c r="K21" s="9">
        <f t="shared" si="3"/>
        <v>32.967000000000006</v>
      </c>
      <c r="L21" s="11">
        <v>320</v>
      </c>
      <c r="M21" s="15">
        <f>RANK(I21,I6:I23)</f>
        <v>15</v>
      </c>
      <c r="N21" s="16">
        <f t="shared" si="4"/>
        <v>-12.249885999999979</v>
      </c>
      <c r="O21" s="17">
        <v>1240</v>
      </c>
      <c r="P21" s="18">
        <v>91</v>
      </c>
      <c r="Q21" s="18">
        <v>27</v>
      </c>
      <c r="R21" s="19">
        <v>32</v>
      </c>
      <c r="S21" s="19">
        <v>7</v>
      </c>
      <c r="T21" s="19">
        <v>38</v>
      </c>
      <c r="U21" s="19">
        <v>8</v>
      </c>
      <c r="V21" s="26">
        <v>320</v>
      </c>
      <c r="W21" s="26">
        <v>320</v>
      </c>
    </row>
    <row r="22" spans="1:23" ht="45" customHeight="1">
      <c r="A22" s="22">
        <v>17</v>
      </c>
      <c r="B22" s="23" t="s">
        <v>37</v>
      </c>
      <c r="C22" s="8">
        <v>16.53</v>
      </c>
      <c r="D22" s="9">
        <f t="shared" si="0"/>
        <v>16.53</v>
      </c>
      <c r="E22" s="10">
        <v>93</v>
      </c>
      <c r="F22" s="9">
        <f t="shared" si="1"/>
        <v>15.372900000000001</v>
      </c>
      <c r="G22" s="11">
        <v>100</v>
      </c>
      <c r="H22" s="12">
        <v>16.91</v>
      </c>
      <c r="I22" s="13">
        <f t="shared" si="2"/>
        <v>16.104761904761904</v>
      </c>
      <c r="J22" s="14">
        <v>77</v>
      </c>
      <c r="K22" s="9">
        <f t="shared" si="3"/>
        <v>13.0207</v>
      </c>
      <c r="L22" s="11">
        <v>105</v>
      </c>
      <c r="M22" s="15">
        <f>RANK(I22,I6:I23)</f>
        <v>4</v>
      </c>
      <c r="N22" s="16">
        <f t="shared" si="4"/>
        <v>-5.226588400000003</v>
      </c>
      <c r="O22" s="29">
        <v>425</v>
      </c>
      <c r="P22" s="18">
        <v>31</v>
      </c>
      <c r="Q22" s="18">
        <v>10</v>
      </c>
      <c r="R22" s="19">
        <v>10</v>
      </c>
      <c r="S22" s="19">
        <v>5</v>
      </c>
      <c r="T22" s="19">
        <v>11</v>
      </c>
      <c r="U22" s="19">
        <v>1</v>
      </c>
      <c r="V22" s="20">
        <v>100</v>
      </c>
      <c r="W22" s="20">
        <v>105</v>
      </c>
    </row>
    <row r="23" spans="1:23" ht="45" customHeight="1">
      <c r="A23" s="22">
        <v>18</v>
      </c>
      <c r="B23" s="23" t="s">
        <v>38</v>
      </c>
      <c r="C23" s="8">
        <v>19.4</v>
      </c>
      <c r="D23" s="9">
        <f t="shared" si="0"/>
        <v>13.661971830985914</v>
      </c>
      <c r="E23" s="10">
        <v>94</v>
      </c>
      <c r="F23" s="30">
        <f t="shared" si="1"/>
        <v>18.236</v>
      </c>
      <c r="G23" s="11">
        <v>142</v>
      </c>
      <c r="H23" s="12">
        <v>16.9</v>
      </c>
      <c r="I23" s="13">
        <f t="shared" si="2"/>
        <v>11.901408450704224</v>
      </c>
      <c r="J23" s="14">
        <v>94</v>
      </c>
      <c r="K23" s="9">
        <f t="shared" si="3"/>
        <v>15.886</v>
      </c>
      <c r="L23" s="11">
        <v>142</v>
      </c>
      <c r="M23" s="15">
        <f>RANK(I23,I6:I23)</f>
        <v>16</v>
      </c>
      <c r="N23" s="16">
        <f t="shared" si="4"/>
        <v>-5.221700000000003</v>
      </c>
      <c r="O23" s="17">
        <v>360</v>
      </c>
      <c r="P23" s="18">
        <v>38</v>
      </c>
      <c r="Q23" s="18">
        <v>9</v>
      </c>
      <c r="R23" s="19">
        <v>3</v>
      </c>
      <c r="S23" s="19">
        <v>0</v>
      </c>
      <c r="T23" s="19">
        <v>32</v>
      </c>
      <c r="U23" s="19">
        <v>8</v>
      </c>
      <c r="V23" s="26">
        <v>142</v>
      </c>
      <c r="W23" s="26">
        <v>142</v>
      </c>
    </row>
    <row r="24" spans="1:25" ht="48.75" customHeight="1">
      <c r="A24" s="22"/>
      <c r="B24" s="31" t="s">
        <v>39</v>
      </c>
      <c r="C24" s="32">
        <f>SUM(C6:C23)</f>
        <v>1047.3400000000004</v>
      </c>
      <c r="D24" s="9">
        <f t="shared" si="0"/>
        <v>14.164728157965921</v>
      </c>
      <c r="E24" s="10">
        <f>F24/C24*100</f>
        <v>92.05458590333603</v>
      </c>
      <c r="F24" s="30">
        <f>SUM(F6:F23)</f>
        <v>964.1244999999999</v>
      </c>
      <c r="G24" s="33">
        <f>SUM(G6:G23)</f>
        <v>7394</v>
      </c>
      <c r="H24" s="13">
        <f>SUM(H6:H23)</f>
        <v>1106.95</v>
      </c>
      <c r="I24" s="13">
        <f t="shared" si="2"/>
        <v>14.854401502952227</v>
      </c>
      <c r="J24" s="34">
        <f>K24/H24*100</f>
        <v>92.84008311125164</v>
      </c>
      <c r="K24" s="9">
        <f>SUM(K6:K23)</f>
        <v>1027.6933000000001</v>
      </c>
      <c r="L24" s="35">
        <f>SUM(L6:L23)</f>
        <v>7452</v>
      </c>
      <c r="M24" s="36"/>
      <c r="N24" s="16">
        <f t="shared" si="4"/>
        <v>141.2498736000005</v>
      </c>
      <c r="O24" s="37">
        <f aca="true" t="shared" si="5" ref="O24:V24">SUM(O6:O23)</f>
        <v>22259</v>
      </c>
      <c r="P24" s="18">
        <f t="shared" si="5"/>
        <v>1832</v>
      </c>
      <c r="Q24" s="18">
        <f t="shared" si="5"/>
        <v>585</v>
      </c>
      <c r="R24" s="19">
        <f t="shared" si="5"/>
        <v>552</v>
      </c>
      <c r="S24" s="19">
        <f t="shared" si="5"/>
        <v>182</v>
      </c>
      <c r="T24" s="19">
        <f t="shared" si="5"/>
        <v>2059</v>
      </c>
      <c r="U24" s="19">
        <f t="shared" si="5"/>
        <v>686</v>
      </c>
      <c r="V24" s="38">
        <f t="shared" si="5"/>
        <v>7394</v>
      </c>
      <c r="W24" s="38">
        <v>7452</v>
      </c>
      <c r="Y24" t="s">
        <v>40</v>
      </c>
    </row>
    <row r="25" spans="1:25" ht="29.25" customHeight="1">
      <c r="A25" s="22"/>
      <c r="B25" s="39" t="s">
        <v>41</v>
      </c>
      <c r="C25" s="32">
        <v>191.8</v>
      </c>
      <c r="D25" s="40">
        <f t="shared" si="0"/>
        <v>12.286995515695068</v>
      </c>
      <c r="E25" s="41"/>
      <c r="F25" s="41"/>
      <c r="G25" s="41"/>
      <c r="H25" s="42">
        <v>188.7</v>
      </c>
      <c r="I25" s="42">
        <f t="shared" si="2"/>
        <v>11.838143036386448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47" t="s">
        <v>43</v>
      </c>
      <c r="C26" s="32">
        <f>SUM(C24:C25)</f>
        <v>1239.1400000000003</v>
      </c>
      <c r="D26" s="9">
        <f t="shared" si="0"/>
        <v>13.837409268565052</v>
      </c>
      <c r="E26" s="41"/>
      <c r="F26" s="41"/>
      <c r="G26" s="41"/>
      <c r="H26" s="13">
        <f>SUM(H24:H25)</f>
        <v>1295.65</v>
      </c>
      <c r="I26" s="13">
        <f t="shared" si="2"/>
        <v>14.322905151448154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8955</v>
      </c>
      <c r="W26" s="38">
        <f>SUM(W24:W25)</f>
        <v>9046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2731</v>
      </c>
      <c r="W27" s="38">
        <v>2621</v>
      </c>
      <c r="Y27" t="s">
        <v>45</v>
      </c>
    </row>
    <row r="28" spans="22:25" ht="20.25">
      <c r="V28" s="38">
        <f>SUM(V26:V27)</f>
        <v>11686</v>
      </c>
      <c r="W28" s="38">
        <f>SUM(W26:W27)</f>
        <v>11667</v>
      </c>
      <c r="Y28" t="s">
        <v>46</v>
      </c>
    </row>
  </sheetData>
  <sheetProtection/>
  <mergeCells count="23"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view="pageBreakPreview" zoomScale="80" zoomScaleNormal="80" zoomScaleSheetLayoutView="8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0" customWidth="1"/>
    <col min="2" max="2" width="28.50390625" style="61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8.875" style="1" customWidth="1"/>
  </cols>
  <sheetData>
    <row r="1" spans="2:18" ht="30">
      <c r="B1" s="62" t="s">
        <v>57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88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88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88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54" t="s">
        <v>21</v>
      </c>
      <c r="C6" s="8">
        <v>188.62</v>
      </c>
      <c r="D6" s="9">
        <f aca="true" t="shared" si="0" ref="D6:D26">C6/V6*100</f>
        <v>16.12136752136752</v>
      </c>
      <c r="E6" s="10">
        <v>95</v>
      </c>
      <c r="F6" s="9">
        <f aca="true" t="shared" si="1" ref="F6:F23">C6*E6/100</f>
        <v>179.18900000000002</v>
      </c>
      <c r="G6" s="11">
        <v>1170</v>
      </c>
      <c r="H6" s="12">
        <v>183.9</v>
      </c>
      <c r="I6" s="13">
        <f aca="true" t="shared" si="2" ref="I6:I26">H6/W6*100</f>
        <v>14.951219512195122</v>
      </c>
      <c r="J6" s="14">
        <v>93</v>
      </c>
      <c r="K6" s="9">
        <f aca="true" t="shared" si="3" ref="K6:K23">H6*J6/100</f>
        <v>171.02700000000002</v>
      </c>
      <c r="L6" s="11">
        <v>1230</v>
      </c>
      <c r="M6" s="15">
        <f>RANK(I6,I6:I23)</f>
        <v>10</v>
      </c>
      <c r="N6" s="16">
        <f>((K6-F6))*21.7/10</f>
        <v>-17.711540000000014</v>
      </c>
      <c r="O6" s="17">
        <v>1920</v>
      </c>
      <c r="P6" s="18">
        <v>334</v>
      </c>
      <c r="Q6" s="18">
        <v>36</v>
      </c>
      <c r="R6" s="19">
        <v>80</v>
      </c>
      <c r="S6" s="19">
        <v>10</v>
      </c>
      <c r="T6" s="19">
        <v>243</v>
      </c>
      <c r="U6" s="19">
        <v>39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54" t="s">
        <v>22</v>
      </c>
      <c r="C7" s="8">
        <v>88.27</v>
      </c>
      <c r="D7" s="9">
        <f t="shared" si="0"/>
        <v>13.727838258164851</v>
      </c>
      <c r="E7" s="10">
        <v>96</v>
      </c>
      <c r="F7" s="9">
        <f t="shared" si="1"/>
        <v>84.7392</v>
      </c>
      <c r="G7" s="11">
        <v>643</v>
      </c>
      <c r="H7" s="12">
        <v>98.4</v>
      </c>
      <c r="I7" s="13">
        <f t="shared" si="2"/>
        <v>15.303265940902023</v>
      </c>
      <c r="J7" s="14">
        <v>97</v>
      </c>
      <c r="K7" s="9">
        <f t="shared" si="3"/>
        <v>95.44800000000001</v>
      </c>
      <c r="L7" s="11">
        <v>643</v>
      </c>
      <c r="M7" s="15">
        <f>RANK(I7,I6:I23)</f>
        <v>8</v>
      </c>
      <c r="N7" s="16">
        <f aca="true" t="shared" si="4" ref="N7:N24">((K7-F7))*21.7/10</f>
        <v>23.23809600000002</v>
      </c>
      <c r="O7" s="17">
        <v>1560</v>
      </c>
      <c r="P7" s="18">
        <v>225</v>
      </c>
      <c r="Q7" s="18">
        <v>35</v>
      </c>
      <c r="R7" s="19">
        <v>70</v>
      </c>
      <c r="S7" s="19">
        <v>5</v>
      </c>
      <c r="T7" s="19">
        <v>200</v>
      </c>
      <c r="U7" s="19">
        <v>10</v>
      </c>
      <c r="V7" s="20">
        <v>643</v>
      </c>
      <c r="W7" s="20">
        <v>643</v>
      </c>
    </row>
    <row r="8" spans="1:23" ht="45" customHeight="1">
      <c r="A8" s="22">
        <v>3</v>
      </c>
      <c r="B8" s="55" t="s">
        <v>23</v>
      </c>
      <c r="C8" s="8">
        <v>132.03</v>
      </c>
      <c r="D8" s="9">
        <f t="shared" si="0"/>
        <v>16.50375</v>
      </c>
      <c r="E8" s="10">
        <v>98</v>
      </c>
      <c r="F8" s="9">
        <f t="shared" si="1"/>
        <v>129.3894</v>
      </c>
      <c r="G8" s="11">
        <v>800</v>
      </c>
      <c r="H8" s="12">
        <v>145.62</v>
      </c>
      <c r="I8" s="13">
        <f t="shared" si="2"/>
        <v>18.2025</v>
      </c>
      <c r="J8" s="14">
        <v>98</v>
      </c>
      <c r="K8" s="9">
        <f t="shared" si="3"/>
        <v>142.7076</v>
      </c>
      <c r="L8" s="11">
        <v>800</v>
      </c>
      <c r="M8" s="15">
        <f>RANK(I8,I6:I23)</f>
        <v>1</v>
      </c>
      <c r="N8" s="16">
        <f t="shared" si="4"/>
        <v>28.900494000000037</v>
      </c>
      <c r="O8" s="17">
        <v>1350</v>
      </c>
      <c r="P8" s="18">
        <v>182</v>
      </c>
      <c r="Q8" s="18">
        <v>18</v>
      </c>
      <c r="R8" s="19">
        <v>71</v>
      </c>
      <c r="S8" s="19">
        <v>6</v>
      </c>
      <c r="T8" s="19">
        <v>267</v>
      </c>
      <c r="U8" s="19">
        <v>26</v>
      </c>
      <c r="V8" s="24">
        <v>800</v>
      </c>
      <c r="W8" s="24">
        <v>800</v>
      </c>
    </row>
    <row r="9" spans="1:23" ht="45" customHeight="1">
      <c r="A9" s="22">
        <v>4</v>
      </c>
      <c r="B9" s="56" t="s">
        <v>24</v>
      </c>
      <c r="C9" s="8">
        <v>31.12</v>
      </c>
      <c r="D9" s="9">
        <f t="shared" si="0"/>
        <v>12.203921568627452</v>
      </c>
      <c r="E9" s="10">
        <v>82</v>
      </c>
      <c r="F9" s="9">
        <f t="shared" si="1"/>
        <v>25.5184</v>
      </c>
      <c r="G9" s="11">
        <v>255</v>
      </c>
      <c r="H9" s="12">
        <v>32.94</v>
      </c>
      <c r="I9" s="13">
        <f t="shared" si="2"/>
        <v>12.917647058823528</v>
      </c>
      <c r="J9" s="14">
        <v>94</v>
      </c>
      <c r="K9" s="9">
        <f t="shared" si="3"/>
        <v>30.963599999999996</v>
      </c>
      <c r="L9" s="11">
        <v>255</v>
      </c>
      <c r="M9" s="15">
        <f>RANK(I9,I6:I23)</f>
        <v>14</v>
      </c>
      <c r="N9" s="16">
        <f t="shared" si="4"/>
        <v>11.816083999999993</v>
      </c>
      <c r="O9" s="17">
        <v>1000</v>
      </c>
      <c r="P9" s="18">
        <v>90</v>
      </c>
      <c r="Q9" s="18">
        <v>12</v>
      </c>
      <c r="R9" s="19">
        <v>12</v>
      </c>
      <c r="S9" s="19">
        <v>0</v>
      </c>
      <c r="T9" s="19">
        <v>102</v>
      </c>
      <c r="U9" s="19">
        <v>4</v>
      </c>
      <c r="V9" s="26">
        <v>255</v>
      </c>
      <c r="W9" s="26">
        <v>255</v>
      </c>
    </row>
    <row r="10" spans="1:24" ht="45" customHeight="1">
      <c r="A10" s="22">
        <v>5</v>
      </c>
      <c r="B10" s="57" t="s">
        <v>25</v>
      </c>
      <c r="C10" s="8">
        <v>65.13</v>
      </c>
      <c r="D10" s="9">
        <f t="shared" si="0"/>
        <v>12.897029702970297</v>
      </c>
      <c r="E10" s="10">
        <v>90</v>
      </c>
      <c r="F10" s="9">
        <f t="shared" si="1"/>
        <v>58.617</v>
      </c>
      <c r="G10" s="11">
        <v>505</v>
      </c>
      <c r="H10" s="12">
        <v>72.7</v>
      </c>
      <c r="I10" s="13">
        <f t="shared" si="2"/>
        <v>16.155555555555555</v>
      </c>
      <c r="J10" s="14">
        <v>88</v>
      </c>
      <c r="K10" s="9">
        <f t="shared" si="3"/>
        <v>63.976000000000006</v>
      </c>
      <c r="L10" s="11">
        <v>505</v>
      </c>
      <c r="M10" s="15">
        <f>RANK(I10,I6:I23)</f>
        <v>6</v>
      </c>
      <c r="N10" s="16">
        <f t="shared" si="4"/>
        <v>11.629030000000018</v>
      </c>
      <c r="O10" s="17">
        <v>1793</v>
      </c>
      <c r="P10" s="18">
        <v>110</v>
      </c>
      <c r="Q10" s="18">
        <v>11</v>
      </c>
      <c r="R10" s="19">
        <v>64</v>
      </c>
      <c r="S10" s="19">
        <v>7</v>
      </c>
      <c r="T10" s="19">
        <v>181</v>
      </c>
      <c r="U10" s="19">
        <v>18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55" t="s">
        <v>26</v>
      </c>
      <c r="C11" s="8">
        <v>50</v>
      </c>
      <c r="D11" s="9">
        <f t="shared" si="0"/>
        <v>15.384615384615385</v>
      </c>
      <c r="E11" s="10">
        <v>86</v>
      </c>
      <c r="F11" s="9">
        <f t="shared" si="1"/>
        <v>43</v>
      </c>
      <c r="G11" s="11">
        <v>325</v>
      </c>
      <c r="H11" s="12">
        <v>56.5</v>
      </c>
      <c r="I11" s="13">
        <f t="shared" si="2"/>
        <v>17.384615384615383</v>
      </c>
      <c r="J11" s="14">
        <v>92</v>
      </c>
      <c r="K11" s="9">
        <f t="shared" si="3"/>
        <v>51.98</v>
      </c>
      <c r="L11" s="11">
        <v>325</v>
      </c>
      <c r="M11" s="15">
        <f>RANK(I11,I6:I23)</f>
        <v>2</v>
      </c>
      <c r="N11" s="16">
        <f t="shared" si="4"/>
        <v>19.486599999999992</v>
      </c>
      <c r="O11" s="17">
        <v>1715</v>
      </c>
      <c r="P11" s="18">
        <v>132</v>
      </c>
      <c r="Q11" s="18">
        <v>20</v>
      </c>
      <c r="R11" s="19">
        <v>38</v>
      </c>
      <c r="S11" s="19">
        <v>3</v>
      </c>
      <c r="T11" s="19">
        <v>69</v>
      </c>
      <c r="U11" s="19">
        <v>4</v>
      </c>
      <c r="V11" s="24">
        <v>325</v>
      </c>
      <c r="W11" s="24">
        <v>325</v>
      </c>
    </row>
    <row r="12" spans="1:23" ht="45" customHeight="1">
      <c r="A12" s="22">
        <v>7</v>
      </c>
      <c r="B12" s="55" t="s">
        <v>27</v>
      </c>
      <c r="C12" s="8">
        <v>26</v>
      </c>
      <c r="D12" s="9">
        <f t="shared" si="0"/>
        <v>11.76470588235294</v>
      </c>
      <c r="E12" s="10">
        <v>95</v>
      </c>
      <c r="F12" s="9">
        <f t="shared" si="1"/>
        <v>24.7</v>
      </c>
      <c r="G12" s="11">
        <v>221</v>
      </c>
      <c r="H12" s="12">
        <v>37.4</v>
      </c>
      <c r="I12" s="13">
        <f t="shared" si="2"/>
        <v>16.92307692307692</v>
      </c>
      <c r="J12" s="14">
        <v>96</v>
      </c>
      <c r="K12" s="9">
        <f t="shared" si="3"/>
        <v>35.903999999999996</v>
      </c>
      <c r="L12" s="11">
        <v>221</v>
      </c>
      <c r="M12" s="15">
        <f>RANK(I12,I6:I23)</f>
        <v>4</v>
      </c>
      <c r="N12" s="16">
        <f t="shared" si="4"/>
        <v>24.312679999999993</v>
      </c>
      <c r="O12" s="17">
        <v>810</v>
      </c>
      <c r="P12" s="18">
        <v>59</v>
      </c>
      <c r="Q12" s="18">
        <v>6</v>
      </c>
      <c r="R12" s="19">
        <v>25</v>
      </c>
      <c r="S12" s="19">
        <v>2</v>
      </c>
      <c r="T12" s="19">
        <v>73</v>
      </c>
      <c r="U12" s="19">
        <v>15</v>
      </c>
      <c r="V12" s="20">
        <v>221</v>
      </c>
      <c r="W12" s="20">
        <v>221</v>
      </c>
    </row>
    <row r="13" spans="1:23" ht="45" customHeight="1">
      <c r="A13" s="22">
        <v>8</v>
      </c>
      <c r="B13" s="55" t="s">
        <v>28</v>
      </c>
      <c r="C13" s="8">
        <v>114.19</v>
      </c>
      <c r="D13" s="9">
        <f t="shared" si="0"/>
        <v>16.312857142857144</v>
      </c>
      <c r="E13" s="10">
        <v>98</v>
      </c>
      <c r="F13" s="9">
        <f t="shared" si="1"/>
        <v>111.90619999999998</v>
      </c>
      <c r="G13" s="11">
        <v>700</v>
      </c>
      <c r="H13" s="14">
        <v>110.05</v>
      </c>
      <c r="I13" s="13">
        <f t="shared" si="2"/>
        <v>15.721428571428572</v>
      </c>
      <c r="J13" s="14">
        <v>99</v>
      </c>
      <c r="K13" s="9">
        <f t="shared" si="3"/>
        <v>108.94949999999999</v>
      </c>
      <c r="L13" s="11">
        <v>700</v>
      </c>
      <c r="M13" s="15">
        <f>RANK(I13,I6:I23)</f>
        <v>7</v>
      </c>
      <c r="N13" s="16">
        <f t="shared" si="4"/>
        <v>-6.416038999999995</v>
      </c>
      <c r="O13" s="17">
        <v>2580</v>
      </c>
      <c r="P13" s="18">
        <v>257</v>
      </c>
      <c r="Q13" s="18">
        <v>21</v>
      </c>
      <c r="R13" s="19">
        <v>55</v>
      </c>
      <c r="S13" s="19">
        <v>10</v>
      </c>
      <c r="T13" s="19">
        <v>391</v>
      </c>
      <c r="U13" s="19">
        <v>77</v>
      </c>
      <c r="V13" s="24">
        <v>700</v>
      </c>
      <c r="W13" s="24">
        <v>700</v>
      </c>
    </row>
    <row r="14" spans="1:23" ht="45" customHeight="1">
      <c r="A14" s="22">
        <v>9</v>
      </c>
      <c r="B14" s="55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-12.507880000000005</v>
      </c>
      <c r="O14" s="17">
        <v>860</v>
      </c>
      <c r="P14" s="18">
        <v>68</v>
      </c>
      <c r="Q14" s="18">
        <v>15</v>
      </c>
      <c r="R14" s="19">
        <v>15</v>
      </c>
      <c r="S14" s="19">
        <v>0</v>
      </c>
      <c r="T14" s="19">
        <v>85</v>
      </c>
      <c r="U14" s="19">
        <v>20</v>
      </c>
      <c r="V14" s="20">
        <v>370</v>
      </c>
      <c r="W14" s="20">
        <v>330</v>
      </c>
    </row>
    <row r="15" spans="1:23" ht="45" customHeight="1">
      <c r="A15" s="22">
        <v>10</v>
      </c>
      <c r="B15" s="55" t="s">
        <v>30</v>
      </c>
      <c r="C15" s="8">
        <v>37</v>
      </c>
      <c r="D15" s="9">
        <f t="shared" si="0"/>
        <v>14.50980392156863</v>
      </c>
      <c r="E15" s="10">
        <v>99</v>
      </c>
      <c r="F15" s="9">
        <f t="shared" si="1"/>
        <v>36.63</v>
      </c>
      <c r="G15" s="11">
        <v>255</v>
      </c>
      <c r="H15" s="12">
        <v>39</v>
      </c>
      <c r="I15" s="13">
        <f t="shared" si="2"/>
        <v>15.294117647058824</v>
      </c>
      <c r="J15" s="14">
        <v>90</v>
      </c>
      <c r="K15" s="9">
        <f t="shared" si="3"/>
        <v>35.1</v>
      </c>
      <c r="L15" s="11">
        <v>255</v>
      </c>
      <c r="M15" s="15">
        <f>RANK(I15,I6:I23)</f>
        <v>9</v>
      </c>
      <c r="N15" s="16">
        <f t="shared" si="4"/>
        <v>-3.3201000000000023</v>
      </c>
      <c r="O15" s="17">
        <v>802</v>
      </c>
      <c r="P15" s="18">
        <v>63</v>
      </c>
      <c r="Q15" s="18">
        <v>14</v>
      </c>
      <c r="R15" s="19">
        <v>20</v>
      </c>
      <c r="S15" s="19">
        <v>5</v>
      </c>
      <c r="T15" s="19">
        <v>91</v>
      </c>
      <c r="U15" s="19">
        <v>27</v>
      </c>
      <c r="V15" s="24">
        <v>255</v>
      </c>
      <c r="W15" s="24">
        <v>255</v>
      </c>
    </row>
    <row r="16" spans="1:23" ht="45" customHeight="1">
      <c r="A16" s="22">
        <v>11</v>
      </c>
      <c r="B16" s="55" t="s">
        <v>31</v>
      </c>
      <c r="C16" s="8">
        <v>54.72</v>
      </c>
      <c r="D16" s="9">
        <f t="shared" si="0"/>
        <v>11.895652173913044</v>
      </c>
      <c r="E16" s="10">
        <v>86</v>
      </c>
      <c r="F16" s="9">
        <f t="shared" si="1"/>
        <v>47.059200000000004</v>
      </c>
      <c r="G16" s="11">
        <v>460</v>
      </c>
      <c r="H16" s="12">
        <v>68.12</v>
      </c>
      <c r="I16" s="13">
        <f t="shared" si="2"/>
        <v>14.808695652173915</v>
      </c>
      <c r="J16" s="14">
        <v>86</v>
      </c>
      <c r="K16" s="9">
        <f t="shared" si="3"/>
        <v>58.583200000000005</v>
      </c>
      <c r="L16" s="11">
        <v>460</v>
      </c>
      <c r="M16" s="15">
        <f>RANK(I16,I6:I23)</f>
        <v>12</v>
      </c>
      <c r="N16" s="16">
        <f t="shared" si="4"/>
        <v>25.007080000000002</v>
      </c>
      <c r="O16" s="17">
        <v>1900</v>
      </c>
      <c r="P16" s="18">
        <v>149</v>
      </c>
      <c r="Q16" s="18">
        <v>12</v>
      </c>
      <c r="R16" s="19">
        <v>59</v>
      </c>
      <c r="S16" s="19">
        <v>3</v>
      </c>
      <c r="T16" s="19">
        <v>117</v>
      </c>
      <c r="U16" s="19">
        <v>7</v>
      </c>
      <c r="V16" s="24">
        <v>460</v>
      </c>
      <c r="W16" s="24">
        <v>460</v>
      </c>
    </row>
    <row r="17" spans="1:23" ht="45" customHeight="1">
      <c r="A17" s="22">
        <v>12</v>
      </c>
      <c r="B17" s="55" t="s">
        <v>32</v>
      </c>
      <c r="C17" s="8">
        <v>85.53</v>
      </c>
      <c r="D17" s="9">
        <f t="shared" si="0"/>
        <v>14.874782608695652</v>
      </c>
      <c r="E17" s="10">
        <v>89</v>
      </c>
      <c r="F17" s="9">
        <f t="shared" si="1"/>
        <v>76.1217</v>
      </c>
      <c r="G17" s="11">
        <v>575</v>
      </c>
      <c r="H17" s="14">
        <v>86.56</v>
      </c>
      <c r="I17" s="13">
        <f t="shared" si="2"/>
        <v>14.924137931034483</v>
      </c>
      <c r="J17" s="14">
        <v>92</v>
      </c>
      <c r="K17" s="9">
        <f t="shared" si="3"/>
        <v>79.6352</v>
      </c>
      <c r="L17" s="11">
        <v>580</v>
      </c>
      <c r="M17" s="15">
        <f>RANK(I17,I6:I23)</f>
        <v>11</v>
      </c>
      <c r="N17" s="16">
        <f t="shared" si="4"/>
        <v>7.624294999999985</v>
      </c>
      <c r="O17" s="17">
        <v>2390</v>
      </c>
      <c r="P17" s="18">
        <v>187</v>
      </c>
      <c r="Q17" s="18">
        <v>25</v>
      </c>
      <c r="R17" s="19">
        <v>74</v>
      </c>
      <c r="S17" s="19">
        <v>5</v>
      </c>
      <c r="T17" s="19">
        <v>160</v>
      </c>
      <c r="U17" s="19">
        <v>14</v>
      </c>
      <c r="V17" s="20">
        <v>575</v>
      </c>
      <c r="W17" s="20">
        <v>580</v>
      </c>
    </row>
    <row r="18" spans="1:23" ht="45" customHeight="1">
      <c r="A18" s="22">
        <v>13</v>
      </c>
      <c r="B18" s="55" t="s">
        <v>33</v>
      </c>
      <c r="C18" s="8">
        <v>15.6</v>
      </c>
      <c r="D18" s="9">
        <f t="shared" si="0"/>
        <v>14.054054054054054</v>
      </c>
      <c r="E18" s="10">
        <v>90</v>
      </c>
      <c r="F18" s="9">
        <f t="shared" si="1"/>
        <v>14.04</v>
      </c>
      <c r="G18" s="11">
        <v>111</v>
      </c>
      <c r="H18" s="12">
        <v>19.2</v>
      </c>
      <c r="I18" s="13">
        <f t="shared" si="2"/>
        <v>17.297297297297295</v>
      </c>
      <c r="J18" s="14">
        <v>82</v>
      </c>
      <c r="K18" s="9">
        <f t="shared" si="3"/>
        <v>15.743999999999998</v>
      </c>
      <c r="L18" s="11">
        <v>111</v>
      </c>
      <c r="M18" s="15">
        <f>RANK(I18,I6:I23)</f>
        <v>3</v>
      </c>
      <c r="N18" s="16">
        <f t="shared" si="4"/>
        <v>3.6976799999999974</v>
      </c>
      <c r="O18" s="17">
        <v>622</v>
      </c>
      <c r="P18" s="18">
        <v>54</v>
      </c>
      <c r="Q18" s="18">
        <v>5</v>
      </c>
      <c r="R18" s="19">
        <v>11</v>
      </c>
      <c r="S18" s="19">
        <v>0</v>
      </c>
      <c r="T18" s="19">
        <v>37</v>
      </c>
      <c r="U18" s="19">
        <v>4</v>
      </c>
      <c r="V18" s="26">
        <v>111</v>
      </c>
      <c r="W18" s="26">
        <v>111</v>
      </c>
    </row>
    <row r="19" spans="1:23" ht="45" customHeight="1">
      <c r="A19" s="22">
        <v>14</v>
      </c>
      <c r="B19" s="55" t="s">
        <v>34</v>
      </c>
      <c r="C19" s="8">
        <v>23.5</v>
      </c>
      <c r="D19" s="9">
        <f t="shared" si="0"/>
        <v>9.362549800796813</v>
      </c>
      <c r="E19" s="10">
        <v>80</v>
      </c>
      <c r="F19" s="9">
        <f t="shared" si="1"/>
        <v>18.8</v>
      </c>
      <c r="G19" s="11">
        <v>251</v>
      </c>
      <c r="H19" s="12">
        <v>34.46</v>
      </c>
      <c r="I19" s="13">
        <f t="shared" si="2"/>
        <v>12.39568345323741</v>
      </c>
      <c r="J19" s="14">
        <v>95</v>
      </c>
      <c r="K19" s="9">
        <f t="shared" si="3"/>
        <v>32.737</v>
      </c>
      <c r="L19" s="11">
        <v>278</v>
      </c>
      <c r="M19" s="15">
        <f>RANK(I19,I6:I23)</f>
        <v>15</v>
      </c>
      <c r="N19" s="16">
        <f t="shared" si="4"/>
        <v>30.243290000000002</v>
      </c>
      <c r="O19" s="17">
        <v>526</v>
      </c>
      <c r="P19" s="18">
        <v>47</v>
      </c>
      <c r="Q19" s="18">
        <v>9</v>
      </c>
      <c r="R19" s="19">
        <v>34</v>
      </c>
      <c r="S19" s="19">
        <v>13</v>
      </c>
      <c r="T19" s="19">
        <v>146</v>
      </c>
      <c r="U19" s="19">
        <v>32</v>
      </c>
      <c r="V19" s="20">
        <v>251</v>
      </c>
      <c r="W19" s="20">
        <v>278</v>
      </c>
    </row>
    <row r="20" spans="1:23" ht="45" customHeight="1">
      <c r="A20" s="22">
        <v>15</v>
      </c>
      <c r="B20" s="55" t="s">
        <v>35</v>
      </c>
      <c r="C20" s="8">
        <v>21.3</v>
      </c>
      <c r="D20" s="9">
        <f t="shared" si="0"/>
        <v>10.65</v>
      </c>
      <c r="E20" s="10">
        <v>95</v>
      </c>
      <c r="F20" s="9">
        <f t="shared" si="1"/>
        <v>20.235</v>
      </c>
      <c r="G20" s="11">
        <v>200</v>
      </c>
      <c r="H20" s="12">
        <v>21</v>
      </c>
      <c r="I20" s="13">
        <f t="shared" si="2"/>
        <v>10.396039603960396</v>
      </c>
      <c r="J20" s="14">
        <v>90</v>
      </c>
      <c r="K20" s="9">
        <f t="shared" si="3"/>
        <v>18.9</v>
      </c>
      <c r="L20" s="11">
        <v>202</v>
      </c>
      <c r="M20" s="15">
        <f>RANK(I20,I6:I23)</f>
        <v>18</v>
      </c>
      <c r="N20" s="16">
        <f t="shared" si="4"/>
        <v>-2.8969500000000017</v>
      </c>
      <c r="O20" s="17">
        <v>406</v>
      </c>
      <c r="P20" s="18">
        <v>33</v>
      </c>
      <c r="Q20" s="18">
        <v>0</v>
      </c>
      <c r="R20" s="19">
        <v>0</v>
      </c>
      <c r="S20" s="19">
        <v>0</v>
      </c>
      <c r="T20" s="19">
        <v>103</v>
      </c>
      <c r="U20" s="19">
        <v>5</v>
      </c>
      <c r="V20" s="20">
        <v>200</v>
      </c>
      <c r="W20" s="20">
        <v>202</v>
      </c>
    </row>
    <row r="21" spans="1:23" ht="45" customHeight="1">
      <c r="A21" s="22">
        <v>16</v>
      </c>
      <c r="B21" s="55" t="s">
        <v>36</v>
      </c>
      <c r="C21" s="8">
        <v>45</v>
      </c>
      <c r="D21" s="9">
        <f t="shared" si="0"/>
        <v>14.0625</v>
      </c>
      <c r="E21" s="10">
        <v>80</v>
      </c>
      <c r="F21" s="9">
        <f t="shared" si="1"/>
        <v>36</v>
      </c>
      <c r="G21" s="11">
        <v>320</v>
      </c>
      <c r="H21" s="12">
        <v>41.9</v>
      </c>
      <c r="I21" s="13">
        <f t="shared" si="2"/>
        <v>13.093749999999998</v>
      </c>
      <c r="J21" s="14">
        <v>81</v>
      </c>
      <c r="K21" s="9">
        <f t="shared" si="3"/>
        <v>33.939</v>
      </c>
      <c r="L21" s="11">
        <v>320</v>
      </c>
      <c r="M21" s="15">
        <f>RANK(I21,I6:I23)</f>
        <v>13</v>
      </c>
      <c r="N21" s="16">
        <f t="shared" si="4"/>
        <v>-4.47237</v>
      </c>
      <c r="O21" s="17">
        <v>1240</v>
      </c>
      <c r="P21" s="18">
        <v>91</v>
      </c>
      <c r="Q21" s="18">
        <v>16</v>
      </c>
      <c r="R21" s="19">
        <v>39</v>
      </c>
      <c r="S21" s="19">
        <v>5</v>
      </c>
      <c r="T21" s="19">
        <v>60</v>
      </c>
      <c r="U21" s="19">
        <v>17</v>
      </c>
      <c r="V21" s="26">
        <v>320</v>
      </c>
      <c r="W21" s="26">
        <v>320</v>
      </c>
    </row>
    <row r="22" spans="1:23" ht="45" customHeight="1">
      <c r="A22" s="22">
        <v>17</v>
      </c>
      <c r="B22" s="55" t="s">
        <v>37</v>
      </c>
      <c r="C22" s="8">
        <v>16.2</v>
      </c>
      <c r="D22" s="9">
        <f t="shared" si="0"/>
        <v>16.2</v>
      </c>
      <c r="E22" s="10">
        <v>93</v>
      </c>
      <c r="F22" s="9">
        <f t="shared" si="1"/>
        <v>15.065999999999999</v>
      </c>
      <c r="G22" s="11">
        <v>100</v>
      </c>
      <c r="H22" s="12">
        <v>17.22</v>
      </c>
      <c r="I22" s="13">
        <f t="shared" si="2"/>
        <v>16.4</v>
      </c>
      <c r="J22" s="14">
        <v>77</v>
      </c>
      <c r="K22" s="9">
        <f t="shared" si="3"/>
        <v>13.259399999999998</v>
      </c>
      <c r="L22" s="11">
        <v>105</v>
      </c>
      <c r="M22" s="15">
        <f>RANK(I22,I6:I23)</f>
        <v>5</v>
      </c>
      <c r="N22" s="16">
        <f t="shared" si="4"/>
        <v>-3.920322000000003</v>
      </c>
      <c r="O22" s="29">
        <v>425</v>
      </c>
      <c r="P22" s="18">
        <v>24</v>
      </c>
      <c r="Q22" s="18">
        <v>0</v>
      </c>
      <c r="R22" s="19">
        <v>8</v>
      </c>
      <c r="S22" s="19">
        <v>0</v>
      </c>
      <c r="T22" s="19">
        <v>23</v>
      </c>
      <c r="U22" s="19">
        <v>12</v>
      </c>
      <c r="V22" s="20">
        <v>100</v>
      </c>
      <c r="W22" s="20">
        <v>105</v>
      </c>
    </row>
    <row r="23" spans="1:23" ht="45" customHeight="1">
      <c r="A23" s="22">
        <v>18</v>
      </c>
      <c r="B23" s="55" t="s">
        <v>38</v>
      </c>
      <c r="C23" s="8">
        <v>19.5</v>
      </c>
      <c r="D23" s="9">
        <f t="shared" si="0"/>
        <v>13.732394366197184</v>
      </c>
      <c r="E23" s="10">
        <v>94</v>
      </c>
      <c r="F23" s="30">
        <f t="shared" si="1"/>
        <v>18.33</v>
      </c>
      <c r="G23" s="11">
        <v>142</v>
      </c>
      <c r="H23" s="12">
        <v>17.1</v>
      </c>
      <c r="I23" s="13">
        <f t="shared" si="2"/>
        <v>12.042253521126762</v>
      </c>
      <c r="J23" s="14">
        <v>94</v>
      </c>
      <c r="K23" s="9">
        <f t="shared" si="3"/>
        <v>16.074</v>
      </c>
      <c r="L23" s="11">
        <v>142</v>
      </c>
      <c r="M23" s="15">
        <f>RANK(I23,I6:I23)</f>
        <v>16</v>
      </c>
      <c r="N23" s="16">
        <f t="shared" si="4"/>
        <v>-4.895519999999992</v>
      </c>
      <c r="O23" s="17">
        <v>360</v>
      </c>
      <c r="P23" s="18">
        <v>50</v>
      </c>
      <c r="Q23" s="18">
        <v>6</v>
      </c>
      <c r="R23" s="19">
        <v>7</v>
      </c>
      <c r="S23" s="19">
        <v>0</v>
      </c>
      <c r="T23" s="19">
        <v>43</v>
      </c>
      <c r="U23" s="19">
        <v>8</v>
      </c>
      <c r="V23" s="26">
        <v>142</v>
      </c>
      <c r="W23" s="26">
        <v>142</v>
      </c>
    </row>
    <row r="24" spans="1:25" ht="48.75" customHeight="1">
      <c r="A24" s="22"/>
      <c r="B24" s="58" t="s">
        <v>48</v>
      </c>
      <c r="C24" s="32">
        <f>SUM(C6:C23)</f>
        <v>1059.91</v>
      </c>
      <c r="D24" s="9">
        <f t="shared" si="0"/>
        <v>14.317303795758477</v>
      </c>
      <c r="E24" s="10">
        <f>F24/C24*100</f>
        <v>92.19887537621119</v>
      </c>
      <c r="F24" s="30">
        <f>SUM(F6:F23)</f>
        <v>977.2251000000001</v>
      </c>
      <c r="G24" s="33">
        <f>SUM(G6:G23)</f>
        <v>7403</v>
      </c>
      <c r="H24" s="13">
        <f>SUM(H6:H23)</f>
        <v>1118.5700000000002</v>
      </c>
      <c r="I24" s="13">
        <f t="shared" si="2"/>
        <v>14.990217099973199</v>
      </c>
      <c r="J24" s="34">
        <f>K24/H24*100</f>
        <v>92.71190001519795</v>
      </c>
      <c r="K24" s="9">
        <f>SUM(K6:K23)</f>
        <v>1037.0475</v>
      </c>
      <c r="L24" s="35">
        <f>SUM(L6:L23)</f>
        <v>7462</v>
      </c>
      <c r="M24" s="36"/>
      <c r="N24" s="16">
        <f t="shared" si="4"/>
        <v>129.81460799999954</v>
      </c>
      <c r="O24" s="37">
        <f aca="true" t="shared" si="5" ref="O24:V24">SUM(O6:O23)</f>
        <v>22259</v>
      </c>
      <c r="P24" s="18">
        <f t="shared" si="5"/>
        <v>2155</v>
      </c>
      <c r="Q24" s="18">
        <f t="shared" si="5"/>
        <v>261</v>
      </c>
      <c r="R24" s="19">
        <f t="shared" si="5"/>
        <v>682</v>
      </c>
      <c r="S24" s="19">
        <f t="shared" si="5"/>
        <v>74</v>
      </c>
      <c r="T24" s="19">
        <f t="shared" si="5"/>
        <v>2391</v>
      </c>
      <c r="U24" s="19">
        <f t="shared" si="5"/>
        <v>339</v>
      </c>
      <c r="V24" s="38">
        <f t="shared" si="5"/>
        <v>7403</v>
      </c>
      <c r="W24" s="38">
        <v>7462</v>
      </c>
      <c r="Y24" t="s">
        <v>40</v>
      </c>
    </row>
    <row r="25" spans="1:25" ht="29.25" customHeight="1">
      <c r="A25" s="22"/>
      <c r="B25" s="59" t="s">
        <v>41</v>
      </c>
      <c r="C25" s="32">
        <v>192.8</v>
      </c>
      <c r="D25" s="40">
        <f t="shared" si="0"/>
        <v>12.351057014734145</v>
      </c>
      <c r="E25" s="41"/>
      <c r="F25" s="41"/>
      <c r="G25" s="41"/>
      <c r="H25" s="42">
        <v>190.3</v>
      </c>
      <c r="I25" s="42">
        <f t="shared" si="2"/>
        <v>11.938519447929737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60" t="s">
        <v>49</v>
      </c>
      <c r="C26" s="32">
        <f>SUM(C24:C25)</f>
        <v>1252.71</v>
      </c>
      <c r="D26" s="9">
        <f t="shared" si="0"/>
        <v>13.974899598393575</v>
      </c>
      <c r="E26" s="41"/>
      <c r="F26" s="41"/>
      <c r="G26" s="41"/>
      <c r="H26" s="13">
        <f>SUM(H24:H25)</f>
        <v>1308.8700000000001</v>
      </c>
      <c r="I26" s="13">
        <f t="shared" si="2"/>
        <v>14.453069787985868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8964</v>
      </c>
      <c r="W26" s="38">
        <f>SUM(W24:W25)</f>
        <v>9056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2661</v>
      </c>
      <c r="W27" s="38">
        <v>2612</v>
      </c>
      <c r="Y27" t="s">
        <v>45</v>
      </c>
    </row>
    <row r="28" spans="22:25" ht="20.25">
      <c r="V28" s="38">
        <f>SUM(V26:V27)</f>
        <v>11625</v>
      </c>
      <c r="W28" s="38">
        <f>SUM(W26:W27)</f>
        <v>11668</v>
      </c>
      <c r="Y28" t="s">
        <v>46</v>
      </c>
    </row>
  </sheetData>
  <sheetProtection/>
  <mergeCells count="23">
    <mergeCell ref="O3:O5"/>
    <mergeCell ref="P3:S3"/>
    <mergeCell ref="K4:K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tabSelected="1" view="pageBreakPreview" zoomScale="80" zoomScaleNormal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0" customWidth="1"/>
    <col min="2" max="2" width="28.50390625" style="61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8.875" style="1" customWidth="1"/>
  </cols>
  <sheetData>
    <row r="1" spans="2:18" ht="30">
      <c r="B1" s="62" t="s">
        <v>58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88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88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88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54" t="s">
        <v>21</v>
      </c>
      <c r="C6" s="8">
        <v>189.2</v>
      </c>
      <c r="D6" s="9">
        <f aca="true" t="shared" si="0" ref="D6:D26">C6/V6*100</f>
        <v>16.17094017094017</v>
      </c>
      <c r="E6" s="10">
        <v>95</v>
      </c>
      <c r="F6" s="9">
        <f aca="true" t="shared" si="1" ref="F6:F23">C6*E6/100</f>
        <v>179.74</v>
      </c>
      <c r="G6" s="11">
        <v>1170</v>
      </c>
      <c r="H6" s="12">
        <v>185.15</v>
      </c>
      <c r="I6" s="13">
        <f aca="true" t="shared" si="2" ref="I6:I26">H6/W6*100</f>
        <v>15.052845528455286</v>
      </c>
      <c r="J6" s="14">
        <v>95</v>
      </c>
      <c r="K6" s="9">
        <f aca="true" t="shared" si="3" ref="K6:K23">H6*J6/100</f>
        <v>175.8925</v>
      </c>
      <c r="L6" s="11">
        <v>1230</v>
      </c>
      <c r="M6" s="15">
        <f>RANK(I6,I6:I23)</f>
        <v>10</v>
      </c>
      <c r="N6" s="16">
        <f>((K6-F6))*21.7/10</f>
        <v>-8.349074999999992</v>
      </c>
      <c r="O6" s="17">
        <v>1920</v>
      </c>
      <c r="P6" s="18">
        <v>335</v>
      </c>
      <c r="Q6" s="18">
        <v>37</v>
      </c>
      <c r="R6" s="19">
        <v>80</v>
      </c>
      <c r="S6" s="19">
        <v>10</v>
      </c>
      <c r="T6" s="19">
        <v>249</v>
      </c>
      <c r="U6" s="19">
        <v>45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54" t="s">
        <v>22</v>
      </c>
      <c r="C7" s="8">
        <v>87.85</v>
      </c>
      <c r="D7" s="9">
        <f t="shared" si="0"/>
        <v>13.662519440124415</v>
      </c>
      <c r="E7" s="10">
        <v>96</v>
      </c>
      <c r="F7" s="9">
        <f t="shared" si="1"/>
        <v>84.33599999999998</v>
      </c>
      <c r="G7" s="11">
        <v>643</v>
      </c>
      <c r="H7" s="12">
        <v>99.9</v>
      </c>
      <c r="I7" s="13">
        <f t="shared" si="2"/>
        <v>15.536547433903577</v>
      </c>
      <c r="J7" s="14">
        <v>94</v>
      </c>
      <c r="K7" s="9">
        <f t="shared" si="3"/>
        <v>93.906</v>
      </c>
      <c r="L7" s="11">
        <v>643</v>
      </c>
      <c r="M7" s="15">
        <f>RANK(I7,I6:I23)</f>
        <v>8</v>
      </c>
      <c r="N7" s="16">
        <f aca="true" t="shared" si="4" ref="N7:N24">((K7-F7))*21.7/10</f>
        <v>20.766900000000046</v>
      </c>
      <c r="O7" s="17">
        <v>1560</v>
      </c>
      <c r="P7" s="18">
        <v>230</v>
      </c>
      <c r="Q7" s="18">
        <v>40</v>
      </c>
      <c r="R7" s="19">
        <v>70</v>
      </c>
      <c r="S7" s="19">
        <v>5</v>
      </c>
      <c r="T7" s="19">
        <v>200</v>
      </c>
      <c r="U7" s="19">
        <v>10</v>
      </c>
      <c r="V7" s="20">
        <v>643</v>
      </c>
      <c r="W7" s="20">
        <v>643</v>
      </c>
    </row>
    <row r="8" spans="1:23" ht="45" customHeight="1">
      <c r="A8" s="22">
        <v>3</v>
      </c>
      <c r="B8" s="55" t="s">
        <v>23</v>
      </c>
      <c r="C8" s="8">
        <v>132.03</v>
      </c>
      <c r="D8" s="9">
        <f t="shared" si="0"/>
        <v>16.50375</v>
      </c>
      <c r="E8" s="10">
        <v>98</v>
      </c>
      <c r="F8" s="9">
        <f t="shared" si="1"/>
        <v>129.3894</v>
      </c>
      <c r="G8" s="11">
        <v>800</v>
      </c>
      <c r="H8" s="12">
        <v>145.62</v>
      </c>
      <c r="I8" s="13">
        <f t="shared" si="2"/>
        <v>18.2025</v>
      </c>
      <c r="J8" s="14">
        <v>98</v>
      </c>
      <c r="K8" s="9">
        <f t="shared" si="3"/>
        <v>142.7076</v>
      </c>
      <c r="L8" s="11">
        <v>800</v>
      </c>
      <c r="M8" s="15">
        <f>RANK(I8,I6:I23)</f>
        <v>1</v>
      </c>
      <c r="N8" s="16">
        <f t="shared" si="4"/>
        <v>28.900494000000037</v>
      </c>
      <c r="O8" s="17">
        <v>1350</v>
      </c>
      <c r="P8" s="18">
        <v>186</v>
      </c>
      <c r="Q8" s="18">
        <v>22</v>
      </c>
      <c r="R8" s="19">
        <v>73</v>
      </c>
      <c r="S8" s="19">
        <v>8</v>
      </c>
      <c r="T8" s="19">
        <v>274</v>
      </c>
      <c r="U8" s="19">
        <v>33</v>
      </c>
      <c r="V8" s="24">
        <v>800</v>
      </c>
      <c r="W8" s="24">
        <v>800</v>
      </c>
    </row>
    <row r="9" spans="1:23" ht="45" customHeight="1">
      <c r="A9" s="22">
        <v>4</v>
      </c>
      <c r="B9" s="56" t="s">
        <v>24</v>
      </c>
      <c r="C9" s="8">
        <v>30.93</v>
      </c>
      <c r="D9" s="9">
        <f t="shared" si="0"/>
        <v>12.129411764705882</v>
      </c>
      <c r="E9" s="10">
        <v>82</v>
      </c>
      <c r="F9" s="9">
        <f t="shared" si="1"/>
        <v>25.362599999999997</v>
      </c>
      <c r="G9" s="11">
        <v>255</v>
      </c>
      <c r="H9" s="12">
        <v>32.7</v>
      </c>
      <c r="I9" s="13">
        <f t="shared" si="2"/>
        <v>12.823529411764707</v>
      </c>
      <c r="J9" s="14">
        <v>94</v>
      </c>
      <c r="K9" s="9">
        <f t="shared" si="3"/>
        <v>30.738000000000003</v>
      </c>
      <c r="L9" s="11">
        <v>255</v>
      </c>
      <c r="M9" s="15">
        <f>RANK(I9,I6:I23)</f>
        <v>14</v>
      </c>
      <c r="N9" s="16">
        <f t="shared" si="4"/>
        <v>11.664618000000013</v>
      </c>
      <c r="O9" s="17">
        <v>1000</v>
      </c>
      <c r="P9" s="18">
        <v>90</v>
      </c>
      <c r="Q9" s="18">
        <v>12</v>
      </c>
      <c r="R9" s="19">
        <v>12</v>
      </c>
      <c r="S9" s="19">
        <v>0</v>
      </c>
      <c r="T9" s="19">
        <v>103</v>
      </c>
      <c r="U9" s="19">
        <v>5</v>
      </c>
      <c r="V9" s="26">
        <v>255</v>
      </c>
      <c r="W9" s="26">
        <v>255</v>
      </c>
    </row>
    <row r="10" spans="1:24" ht="45" customHeight="1">
      <c r="A10" s="22">
        <v>5</v>
      </c>
      <c r="B10" s="57" t="s">
        <v>25</v>
      </c>
      <c r="C10" s="8">
        <v>65.69</v>
      </c>
      <c r="D10" s="9">
        <f t="shared" si="0"/>
        <v>13.007920792079208</v>
      </c>
      <c r="E10" s="10">
        <v>90</v>
      </c>
      <c r="F10" s="9">
        <f t="shared" si="1"/>
        <v>59.120999999999995</v>
      </c>
      <c r="G10" s="11">
        <v>505</v>
      </c>
      <c r="H10" s="12">
        <v>72.7</v>
      </c>
      <c r="I10" s="13">
        <f t="shared" si="2"/>
        <v>16.155555555555555</v>
      </c>
      <c r="J10" s="14">
        <v>88</v>
      </c>
      <c r="K10" s="9">
        <f t="shared" si="3"/>
        <v>63.976000000000006</v>
      </c>
      <c r="L10" s="11">
        <v>505</v>
      </c>
      <c r="M10" s="15">
        <f>RANK(I10,I6:I23)</f>
        <v>6</v>
      </c>
      <c r="N10" s="16">
        <f t="shared" si="4"/>
        <v>10.535350000000024</v>
      </c>
      <c r="O10" s="17">
        <v>1793</v>
      </c>
      <c r="P10" s="18">
        <v>110</v>
      </c>
      <c r="Q10" s="18">
        <v>11</v>
      </c>
      <c r="R10" s="19">
        <v>64</v>
      </c>
      <c r="S10" s="19">
        <v>7</v>
      </c>
      <c r="T10" s="19">
        <v>181</v>
      </c>
      <c r="U10" s="19">
        <v>18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55" t="s">
        <v>26</v>
      </c>
      <c r="C11" s="8">
        <v>50</v>
      </c>
      <c r="D11" s="9">
        <f t="shared" si="0"/>
        <v>15.384615384615385</v>
      </c>
      <c r="E11" s="10">
        <v>86</v>
      </c>
      <c r="F11" s="9">
        <f t="shared" si="1"/>
        <v>43</v>
      </c>
      <c r="G11" s="11">
        <v>325</v>
      </c>
      <c r="H11" s="12">
        <v>56.5</v>
      </c>
      <c r="I11" s="13">
        <f t="shared" si="2"/>
        <v>17.384615384615383</v>
      </c>
      <c r="J11" s="14">
        <v>92</v>
      </c>
      <c r="K11" s="9">
        <f t="shared" si="3"/>
        <v>51.98</v>
      </c>
      <c r="L11" s="11">
        <v>325</v>
      </c>
      <c r="M11" s="15">
        <f>RANK(I11,I6:I23)</f>
        <v>2</v>
      </c>
      <c r="N11" s="16">
        <f t="shared" si="4"/>
        <v>19.486599999999992</v>
      </c>
      <c r="O11" s="17">
        <v>1715</v>
      </c>
      <c r="P11" s="18">
        <v>132</v>
      </c>
      <c r="Q11" s="18">
        <v>20</v>
      </c>
      <c r="R11" s="19">
        <v>38</v>
      </c>
      <c r="S11" s="19">
        <v>3</v>
      </c>
      <c r="T11" s="19">
        <v>69</v>
      </c>
      <c r="U11" s="19">
        <v>4</v>
      </c>
      <c r="V11" s="24">
        <v>325</v>
      </c>
      <c r="W11" s="24">
        <v>325</v>
      </c>
    </row>
    <row r="12" spans="1:23" ht="45" customHeight="1">
      <c r="A12" s="22">
        <v>7</v>
      </c>
      <c r="B12" s="55" t="s">
        <v>27</v>
      </c>
      <c r="C12" s="8">
        <v>26.5</v>
      </c>
      <c r="D12" s="9">
        <f t="shared" si="0"/>
        <v>11.990950226244344</v>
      </c>
      <c r="E12" s="10">
        <v>95</v>
      </c>
      <c r="F12" s="9">
        <f t="shared" si="1"/>
        <v>25.175</v>
      </c>
      <c r="G12" s="11">
        <v>221</v>
      </c>
      <c r="H12" s="12">
        <v>37.4</v>
      </c>
      <c r="I12" s="13">
        <f t="shared" si="2"/>
        <v>16.92307692307692</v>
      </c>
      <c r="J12" s="14">
        <v>96</v>
      </c>
      <c r="K12" s="9">
        <f t="shared" si="3"/>
        <v>35.903999999999996</v>
      </c>
      <c r="L12" s="11">
        <v>221</v>
      </c>
      <c r="M12" s="15">
        <f>RANK(I12,I6:I23)</f>
        <v>3</v>
      </c>
      <c r="N12" s="16">
        <f t="shared" si="4"/>
        <v>23.28192999999999</v>
      </c>
      <c r="O12" s="17">
        <v>810</v>
      </c>
      <c r="P12" s="18">
        <v>59</v>
      </c>
      <c r="Q12" s="18">
        <v>6</v>
      </c>
      <c r="R12" s="19">
        <v>25</v>
      </c>
      <c r="S12" s="19">
        <v>2</v>
      </c>
      <c r="T12" s="19">
        <v>73</v>
      </c>
      <c r="U12" s="19">
        <v>15</v>
      </c>
      <c r="V12" s="20">
        <v>221</v>
      </c>
      <c r="W12" s="20">
        <v>221</v>
      </c>
    </row>
    <row r="13" spans="1:23" ht="45" customHeight="1">
      <c r="A13" s="22">
        <v>8</v>
      </c>
      <c r="B13" s="55" t="s">
        <v>28</v>
      </c>
      <c r="C13" s="8">
        <v>114.19</v>
      </c>
      <c r="D13" s="9">
        <f t="shared" si="0"/>
        <v>16.312857142857144</v>
      </c>
      <c r="E13" s="10">
        <v>98</v>
      </c>
      <c r="F13" s="9">
        <f t="shared" si="1"/>
        <v>111.90619999999998</v>
      </c>
      <c r="G13" s="11">
        <v>700</v>
      </c>
      <c r="H13" s="14">
        <v>111.42</v>
      </c>
      <c r="I13" s="13">
        <f t="shared" si="2"/>
        <v>15.917142857142858</v>
      </c>
      <c r="J13" s="14">
        <v>99</v>
      </c>
      <c r="K13" s="9">
        <f t="shared" si="3"/>
        <v>110.3058</v>
      </c>
      <c r="L13" s="11">
        <v>700</v>
      </c>
      <c r="M13" s="15">
        <f>RANK(I13,I6:I23)</f>
        <v>7</v>
      </c>
      <c r="N13" s="16">
        <f t="shared" si="4"/>
        <v>-3.4728679999999548</v>
      </c>
      <c r="O13" s="17">
        <v>2580</v>
      </c>
      <c r="P13" s="18">
        <v>257</v>
      </c>
      <c r="Q13" s="18">
        <v>21</v>
      </c>
      <c r="R13" s="19">
        <v>55</v>
      </c>
      <c r="S13" s="19">
        <v>10</v>
      </c>
      <c r="T13" s="19">
        <v>391</v>
      </c>
      <c r="U13" s="19">
        <v>77</v>
      </c>
      <c r="V13" s="24">
        <v>700</v>
      </c>
      <c r="W13" s="24">
        <v>700</v>
      </c>
    </row>
    <row r="14" spans="1:23" ht="45" customHeight="1">
      <c r="A14" s="22">
        <v>9</v>
      </c>
      <c r="B14" s="55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-12.507880000000005</v>
      </c>
      <c r="O14" s="17">
        <v>860</v>
      </c>
      <c r="P14" s="18">
        <v>68</v>
      </c>
      <c r="Q14" s="18">
        <v>15</v>
      </c>
      <c r="R14" s="19">
        <v>15</v>
      </c>
      <c r="S14" s="19">
        <v>0</v>
      </c>
      <c r="T14" s="19">
        <v>85</v>
      </c>
      <c r="U14" s="19">
        <v>20</v>
      </c>
      <c r="V14" s="20">
        <v>370</v>
      </c>
      <c r="W14" s="20">
        <v>330</v>
      </c>
    </row>
    <row r="15" spans="1:23" ht="45" customHeight="1">
      <c r="A15" s="22">
        <v>10</v>
      </c>
      <c r="B15" s="55" t="s">
        <v>30</v>
      </c>
      <c r="C15" s="8">
        <v>37</v>
      </c>
      <c r="D15" s="9">
        <f t="shared" si="0"/>
        <v>14.50980392156863</v>
      </c>
      <c r="E15" s="10">
        <v>99</v>
      </c>
      <c r="F15" s="9">
        <f t="shared" si="1"/>
        <v>36.63</v>
      </c>
      <c r="G15" s="11">
        <v>255</v>
      </c>
      <c r="H15" s="12">
        <v>39.5</v>
      </c>
      <c r="I15" s="13">
        <f t="shared" si="2"/>
        <v>15.490196078431373</v>
      </c>
      <c r="J15" s="14">
        <v>90</v>
      </c>
      <c r="K15" s="9">
        <f t="shared" si="3"/>
        <v>35.55</v>
      </c>
      <c r="L15" s="11">
        <v>255</v>
      </c>
      <c r="M15" s="15">
        <f>RANK(I15,I6:I23)</f>
        <v>9</v>
      </c>
      <c r="N15" s="16">
        <f t="shared" si="4"/>
        <v>-2.343600000000012</v>
      </c>
      <c r="O15" s="17">
        <v>802</v>
      </c>
      <c r="P15" s="18">
        <v>63</v>
      </c>
      <c r="Q15" s="18">
        <v>14</v>
      </c>
      <c r="R15" s="19">
        <v>20</v>
      </c>
      <c r="S15" s="19">
        <v>5</v>
      </c>
      <c r="T15" s="19">
        <v>91</v>
      </c>
      <c r="U15" s="19">
        <v>27</v>
      </c>
      <c r="V15" s="24">
        <v>255</v>
      </c>
      <c r="W15" s="24">
        <v>255</v>
      </c>
    </row>
    <row r="16" spans="1:23" ht="45" customHeight="1">
      <c r="A16" s="22">
        <v>11</v>
      </c>
      <c r="B16" s="55" t="s">
        <v>31</v>
      </c>
      <c r="C16" s="8">
        <v>55.39</v>
      </c>
      <c r="D16" s="9">
        <f t="shared" si="0"/>
        <v>12.041304347826088</v>
      </c>
      <c r="E16" s="10">
        <v>86</v>
      </c>
      <c r="F16" s="9">
        <f t="shared" si="1"/>
        <v>47.6354</v>
      </c>
      <c r="G16" s="11">
        <v>460</v>
      </c>
      <c r="H16" s="12">
        <v>68.23</v>
      </c>
      <c r="I16" s="13">
        <f t="shared" si="2"/>
        <v>14.832608695652175</v>
      </c>
      <c r="J16" s="14">
        <v>86</v>
      </c>
      <c r="K16" s="9">
        <f t="shared" si="3"/>
        <v>58.677800000000005</v>
      </c>
      <c r="L16" s="11">
        <v>460</v>
      </c>
      <c r="M16" s="15">
        <f>RANK(I16,I6:I23)</f>
        <v>11</v>
      </c>
      <c r="N16" s="16">
        <f t="shared" si="4"/>
        <v>23.96200800000002</v>
      </c>
      <c r="O16" s="17">
        <v>1900</v>
      </c>
      <c r="P16" s="18">
        <v>149</v>
      </c>
      <c r="Q16" s="18">
        <v>12</v>
      </c>
      <c r="R16" s="19">
        <v>59</v>
      </c>
      <c r="S16" s="19">
        <v>3</v>
      </c>
      <c r="T16" s="19">
        <v>117</v>
      </c>
      <c r="U16" s="19">
        <v>7</v>
      </c>
      <c r="V16" s="24">
        <v>460</v>
      </c>
      <c r="W16" s="24">
        <v>460</v>
      </c>
    </row>
    <row r="17" spans="1:23" ht="45" customHeight="1">
      <c r="A17" s="22">
        <v>12</v>
      </c>
      <c r="B17" s="55" t="s">
        <v>32</v>
      </c>
      <c r="C17" s="8">
        <v>87.63</v>
      </c>
      <c r="D17" s="9">
        <f t="shared" si="0"/>
        <v>15.239999999999998</v>
      </c>
      <c r="E17" s="10">
        <v>89</v>
      </c>
      <c r="F17" s="9">
        <f t="shared" si="1"/>
        <v>77.9907</v>
      </c>
      <c r="G17" s="11">
        <v>575</v>
      </c>
      <c r="H17" s="14">
        <v>84.81</v>
      </c>
      <c r="I17" s="13">
        <f t="shared" si="2"/>
        <v>14.622413793103448</v>
      </c>
      <c r="J17" s="14">
        <v>92</v>
      </c>
      <c r="K17" s="9">
        <f t="shared" si="3"/>
        <v>78.0252</v>
      </c>
      <c r="L17" s="11">
        <v>580</v>
      </c>
      <c r="M17" s="15">
        <f>RANK(I17,I6:I23)</f>
        <v>12</v>
      </c>
      <c r="N17" s="16">
        <f t="shared" si="4"/>
        <v>0.07486499999998741</v>
      </c>
      <c r="O17" s="17">
        <v>2390</v>
      </c>
      <c r="P17" s="18">
        <v>187</v>
      </c>
      <c r="Q17" s="18">
        <v>25</v>
      </c>
      <c r="R17" s="19">
        <v>74</v>
      </c>
      <c r="S17" s="19">
        <v>5</v>
      </c>
      <c r="T17" s="19">
        <v>160</v>
      </c>
      <c r="U17" s="19">
        <v>14</v>
      </c>
      <c r="V17" s="20">
        <v>575</v>
      </c>
      <c r="W17" s="20">
        <v>580</v>
      </c>
    </row>
    <row r="18" spans="1:23" ht="45" customHeight="1">
      <c r="A18" s="22">
        <v>13</v>
      </c>
      <c r="B18" s="55" t="s">
        <v>33</v>
      </c>
      <c r="C18" s="8">
        <v>15.4</v>
      </c>
      <c r="D18" s="9">
        <f t="shared" si="0"/>
        <v>13.873873873873874</v>
      </c>
      <c r="E18" s="10">
        <v>90</v>
      </c>
      <c r="F18" s="9">
        <f t="shared" si="1"/>
        <v>13.86</v>
      </c>
      <c r="G18" s="11">
        <v>111</v>
      </c>
      <c r="H18" s="12">
        <v>18</v>
      </c>
      <c r="I18" s="13">
        <f t="shared" si="2"/>
        <v>16.216216216216218</v>
      </c>
      <c r="J18" s="14">
        <v>82</v>
      </c>
      <c r="K18" s="9">
        <f t="shared" si="3"/>
        <v>14.76</v>
      </c>
      <c r="L18" s="11">
        <v>111</v>
      </c>
      <c r="M18" s="15">
        <f>RANK(I18,I6:I23)</f>
        <v>5</v>
      </c>
      <c r="N18" s="16">
        <f t="shared" si="4"/>
        <v>1.9530000000000007</v>
      </c>
      <c r="O18" s="17">
        <v>622</v>
      </c>
      <c r="P18" s="18">
        <v>54</v>
      </c>
      <c r="Q18" s="18">
        <v>5</v>
      </c>
      <c r="R18" s="19">
        <v>11</v>
      </c>
      <c r="S18" s="19">
        <v>0</v>
      </c>
      <c r="T18" s="19">
        <v>38</v>
      </c>
      <c r="U18" s="19">
        <v>5</v>
      </c>
      <c r="V18" s="26">
        <v>111</v>
      </c>
      <c r="W18" s="26">
        <v>111</v>
      </c>
    </row>
    <row r="19" spans="1:23" ht="45" customHeight="1">
      <c r="A19" s="22">
        <v>14</v>
      </c>
      <c r="B19" s="55" t="s">
        <v>34</v>
      </c>
      <c r="C19" s="8">
        <v>24</v>
      </c>
      <c r="D19" s="9">
        <f t="shared" si="0"/>
        <v>9.56175298804781</v>
      </c>
      <c r="E19" s="10">
        <v>80</v>
      </c>
      <c r="F19" s="9">
        <f t="shared" si="1"/>
        <v>19.2</v>
      </c>
      <c r="G19" s="11">
        <v>251</v>
      </c>
      <c r="H19" s="12">
        <v>34.46</v>
      </c>
      <c r="I19" s="13">
        <f t="shared" si="2"/>
        <v>12.39568345323741</v>
      </c>
      <c r="J19" s="14">
        <v>95</v>
      </c>
      <c r="K19" s="9">
        <f t="shared" si="3"/>
        <v>32.737</v>
      </c>
      <c r="L19" s="11">
        <v>278</v>
      </c>
      <c r="M19" s="15">
        <f>RANK(I19,I6:I23)</f>
        <v>15</v>
      </c>
      <c r="N19" s="16">
        <f t="shared" si="4"/>
        <v>29.375290000000007</v>
      </c>
      <c r="O19" s="17">
        <v>526</v>
      </c>
      <c r="P19" s="18">
        <v>47</v>
      </c>
      <c r="Q19" s="18">
        <v>9</v>
      </c>
      <c r="R19" s="19">
        <v>34</v>
      </c>
      <c r="S19" s="19">
        <v>13</v>
      </c>
      <c r="T19" s="19">
        <v>146</v>
      </c>
      <c r="U19" s="19">
        <v>32</v>
      </c>
      <c r="V19" s="20">
        <v>251</v>
      </c>
      <c r="W19" s="20">
        <v>278</v>
      </c>
    </row>
    <row r="20" spans="1:23" ht="45" customHeight="1">
      <c r="A20" s="22">
        <v>15</v>
      </c>
      <c r="B20" s="55" t="s">
        <v>35</v>
      </c>
      <c r="C20" s="8">
        <v>21.52</v>
      </c>
      <c r="D20" s="9">
        <f t="shared" si="0"/>
        <v>10.76</v>
      </c>
      <c r="E20" s="10">
        <v>95</v>
      </c>
      <c r="F20" s="9">
        <f t="shared" si="1"/>
        <v>20.444</v>
      </c>
      <c r="G20" s="11">
        <v>200</v>
      </c>
      <c r="H20" s="12">
        <v>21</v>
      </c>
      <c r="I20" s="13">
        <f t="shared" si="2"/>
        <v>10.396039603960396</v>
      </c>
      <c r="J20" s="14">
        <v>90</v>
      </c>
      <c r="K20" s="9">
        <f t="shared" si="3"/>
        <v>18.9</v>
      </c>
      <c r="L20" s="11">
        <v>202</v>
      </c>
      <c r="M20" s="15">
        <f>RANK(I20,I6:I23)</f>
        <v>18</v>
      </c>
      <c r="N20" s="16">
        <f t="shared" si="4"/>
        <v>-3.350480000000001</v>
      </c>
      <c r="O20" s="17">
        <v>406</v>
      </c>
      <c r="P20" s="18">
        <v>33</v>
      </c>
      <c r="Q20" s="18">
        <v>0</v>
      </c>
      <c r="R20" s="19">
        <v>0</v>
      </c>
      <c r="S20" s="19">
        <v>0</v>
      </c>
      <c r="T20" s="19">
        <v>103</v>
      </c>
      <c r="U20" s="19">
        <v>5</v>
      </c>
      <c r="V20" s="20">
        <v>200</v>
      </c>
      <c r="W20" s="20">
        <v>202</v>
      </c>
    </row>
    <row r="21" spans="1:23" ht="45" customHeight="1">
      <c r="A21" s="22">
        <v>16</v>
      </c>
      <c r="B21" s="55" t="s">
        <v>36</v>
      </c>
      <c r="C21" s="8">
        <v>44</v>
      </c>
      <c r="D21" s="9">
        <f t="shared" si="0"/>
        <v>13.750000000000002</v>
      </c>
      <c r="E21" s="10">
        <v>80</v>
      </c>
      <c r="F21" s="9">
        <f t="shared" si="1"/>
        <v>35.2</v>
      </c>
      <c r="G21" s="11">
        <v>320</v>
      </c>
      <c r="H21" s="12">
        <v>41.9</v>
      </c>
      <c r="I21" s="13">
        <f t="shared" si="2"/>
        <v>13.093749999999998</v>
      </c>
      <c r="J21" s="14">
        <v>81</v>
      </c>
      <c r="K21" s="9">
        <f t="shared" si="3"/>
        <v>33.939</v>
      </c>
      <c r="L21" s="11">
        <v>320</v>
      </c>
      <c r="M21" s="15">
        <f>RANK(I21,I6:I23)</f>
        <v>13</v>
      </c>
      <c r="N21" s="16">
        <f t="shared" si="4"/>
        <v>-2.7363700000000057</v>
      </c>
      <c r="O21" s="17">
        <v>1240</v>
      </c>
      <c r="P21" s="18">
        <v>91</v>
      </c>
      <c r="Q21" s="18">
        <v>16</v>
      </c>
      <c r="R21" s="19">
        <v>39</v>
      </c>
      <c r="S21" s="19">
        <v>5</v>
      </c>
      <c r="T21" s="19">
        <v>60</v>
      </c>
      <c r="U21" s="19">
        <v>17</v>
      </c>
      <c r="V21" s="26">
        <v>320</v>
      </c>
      <c r="W21" s="26">
        <v>320</v>
      </c>
    </row>
    <row r="22" spans="1:23" ht="45" customHeight="1">
      <c r="A22" s="22">
        <v>17</v>
      </c>
      <c r="B22" s="55" t="s">
        <v>37</v>
      </c>
      <c r="C22" s="8">
        <v>16.14</v>
      </c>
      <c r="D22" s="9">
        <f t="shared" si="0"/>
        <v>16.14</v>
      </c>
      <c r="E22" s="10">
        <v>93</v>
      </c>
      <c r="F22" s="9">
        <f t="shared" si="1"/>
        <v>15.0102</v>
      </c>
      <c r="G22" s="11">
        <v>100</v>
      </c>
      <c r="H22" s="12">
        <v>17.22</v>
      </c>
      <c r="I22" s="13">
        <f t="shared" si="2"/>
        <v>16.4</v>
      </c>
      <c r="J22" s="14">
        <v>77</v>
      </c>
      <c r="K22" s="9">
        <f t="shared" si="3"/>
        <v>13.259399999999998</v>
      </c>
      <c r="L22" s="11">
        <v>105</v>
      </c>
      <c r="M22" s="15">
        <f>RANK(I22,I6:I23)</f>
        <v>4</v>
      </c>
      <c r="N22" s="16">
        <f t="shared" si="4"/>
        <v>-3.799236000000003</v>
      </c>
      <c r="O22" s="29">
        <v>425</v>
      </c>
      <c r="P22" s="18">
        <v>24</v>
      </c>
      <c r="Q22" s="18">
        <v>0</v>
      </c>
      <c r="R22" s="19">
        <v>8</v>
      </c>
      <c r="S22" s="19">
        <v>0</v>
      </c>
      <c r="T22" s="19">
        <v>23</v>
      </c>
      <c r="U22" s="19">
        <v>12</v>
      </c>
      <c r="V22" s="20">
        <v>100</v>
      </c>
      <c r="W22" s="20">
        <v>105</v>
      </c>
    </row>
    <row r="23" spans="1:23" ht="45" customHeight="1">
      <c r="A23" s="22">
        <v>18</v>
      </c>
      <c r="B23" s="55" t="s">
        <v>38</v>
      </c>
      <c r="C23" s="8">
        <v>20</v>
      </c>
      <c r="D23" s="9">
        <f t="shared" si="0"/>
        <v>14.084507042253522</v>
      </c>
      <c r="E23" s="10">
        <v>94</v>
      </c>
      <c r="F23" s="30">
        <f t="shared" si="1"/>
        <v>18.8</v>
      </c>
      <c r="G23" s="11">
        <v>142</v>
      </c>
      <c r="H23" s="12">
        <v>17.1</v>
      </c>
      <c r="I23" s="13">
        <f t="shared" si="2"/>
        <v>12.042253521126762</v>
      </c>
      <c r="J23" s="14">
        <v>94</v>
      </c>
      <c r="K23" s="9">
        <f t="shared" si="3"/>
        <v>16.074</v>
      </c>
      <c r="L23" s="11">
        <v>142</v>
      </c>
      <c r="M23" s="15">
        <f>RANK(I23,I6:I23)</f>
        <v>16</v>
      </c>
      <c r="N23" s="16">
        <f t="shared" si="4"/>
        <v>-5.915419999999998</v>
      </c>
      <c r="O23" s="17">
        <v>360</v>
      </c>
      <c r="P23" s="18">
        <v>50</v>
      </c>
      <c r="Q23" s="18">
        <v>6</v>
      </c>
      <c r="R23" s="19">
        <v>7</v>
      </c>
      <c r="S23" s="19">
        <v>0</v>
      </c>
      <c r="T23" s="19">
        <v>43</v>
      </c>
      <c r="U23" s="19">
        <v>8</v>
      </c>
      <c r="V23" s="26">
        <v>142</v>
      </c>
      <c r="W23" s="26">
        <v>142</v>
      </c>
    </row>
    <row r="24" spans="1:25" ht="48.75" customHeight="1">
      <c r="A24" s="22"/>
      <c r="B24" s="58" t="s">
        <v>48</v>
      </c>
      <c r="C24" s="32">
        <f>SUM(C6:C23)</f>
        <v>1063.6699999999998</v>
      </c>
      <c r="D24" s="9">
        <f t="shared" si="0"/>
        <v>14.36809401593948</v>
      </c>
      <c r="E24" s="10">
        <f>F24/C24*100</f>
        <v>92.1981911683135</v>
      </c>
      <c r="F24" s="30">
        <f>SUM(F6:F23)</f>
        <v>980.6845000000001</v>
      </c>
      <c r="G24" s="33">
        <f>SUM(G6:G23)</f>
        <v>7403</v>
      </c>
      <c r="H24" s="13">
        <f>SUM(H6:H23)</f>
        <v>1120.1100000000001</v>
      </c>
      <c r="I24" s="13">
        <f t="shared" si="2"/>
        <v>15.010854998659878</v>
      </c>
      <c r="J24" s="34">
        <f>K24/H24*100</f>
        <v>92.79912687146796</v>
      </c>
      <c r="K24" s="9">
        <f>SUM(K6:K23)</f>
        <v>1039.4523</v>
      </c>
      <c r="L24" s="35">
        <f>SUM(L6:L23)</f>
        <v>7462</v>
      </c>
      <c r="M24" s="36"/>
      <c r="N24" s="16">
        <f t="shared" si="4"/>
        <v>127.52612599999968</v>
      </c>
      <c r="O24" s="37">
        <f aca="true" t="shared" si="5" ref="O24:V24">SUM(O6:O23)</f>
        <v>22259</v>
      </c>
      <c r="P24" s="18">
        <f t="shared" si="5"/>
        <v>2165</v>
      </c>
      <c r="Q24" s="18">
        <f t="shared" si="5"/>
        <v>271</v>
      </c>
      <c r="R24" s="19">
        <f t="shared" si="5"/>
        <v>684</v>
      </c>
      <c r="S24" s="19">
        <f t="shared" si="5"/>
        <v>76</v>
      </c>
      <c r="T24" s="19">
        <f t="shared" si="5"/>
        <v>2406</v>
      </c>
      <c r="U24" s="19">
        <f t="shared" si="5"/>
        <v>354</v>
      </c>
      <c r="V24" s="38">
        <f t="shared" si="5"/>
        <v>7403</v>
      </c>
      <c r="W24" s="38">
        <v>7462</v>
      </c>
      <c r="Y24" t="s">
        <v>40</v>
      </c>
    </row>
    <row r="25" spans="1:25" ht="29.25" customHeight="1">
      <c r="A25" s="22"/>
      <c r="B25" s="59" t="s">
        <v>41</v>
      </c>
      <c r="C25" s="32">
        <v>193.1</v>
      </c>
      <c r="D25" s="40">
        <f t="shared" si="0"/>
        <v>12.370275464445868</v>
      </c>
      <c r="E25" s="41"/>
      <c r="F25" s="41"/>
      <c r="G25" s="41"/>
      <c r="H25" s="42">
        <v>190.3</v>
      </c>
      <c r="I25" s="42">
        <f t="shared" si="2"/>
        <v>11.938519447929737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60" t="s">
        <v>49</v>
      </c>
      <c r="C26" s="32">
        <f>SUM(C24:C25)</f>
        <v>1256.7699999999998</v>
      </c>
      <c r="D26" s="9">
        <f t="shared" si="0"/>
        <v>14.02019187862561</v>
      </c>
      <c r="E26" s="41"/>
      <c r="F26" s="41"/>
      <c r="G26" s="41"/>
      <c r="H26" s="13">
        <f>SUM(H24:H25)</f>
        <v>1310.41</v>
      </c>
      <c r="I26" s="13">
        <f t="shared" si="2"/>
        <v>14.470075088339224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8964</v>
      </c>
      <c r="W26" s="38">
        <f>SUM(W24:W25)</f>
        <v>9056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2661</v>
      </c>
      <c r="W27" s="38">
        <v>2612</v>
      </c>
      <c r="Y27" t="s">
        <v>45</v>
      </c>
    </row>
    <row r="28" spans="22:25" ht="20.25">
      <c r="V28" s="38">
        <f>SUM(V26:V27)</f>
        <v>11625</v>
      </c>
      <c r="W28" s="38">
        <f>SUM(W26:W27)</f>
        <v>11668</v>
      </c>
      <c r="Y28" t="s">
        <v>46</v>
      </c>
    </row>
  </sheetData>
  <sheetProtection/>
  <mergeCells count="23"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zoomScale="80" zoomScaleNormal="80" zoomScaleSheetLayoutView="8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0" customWidth="1"/>
    <col min="2" max="2" width="28.50390625" style="61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8.875" style="1" customWidth="1"/>
  </cols>
  <sheetData>
    <row r="1" spans="2:18" ht="30">
      <c r="B1" s="62" t="s">
        <v>47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88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88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88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54" t="s">
        <v>21</v>
      </c>
      <c r="C6" s="8">
        <v>186.17</v>
      </c>
      <c r="D6" s="9">
        <f aca="true" t="shared" si="0" ref="D6:D26">C6/V6*100</f>
        <v>15.91196581196581</v>
      </c>
      <c r="E6" s="10">
        <v>93</v>
      </c>
      <c r="F6" s="9">
        <f aca="true" t="shared" si="1" ref="F6:F23">C6*E6/100</f>
        <v>173.13809999999998</v>
      </c>
      <c r="G6" s="11">
        <v>1170</v>
      </c>
      <c r="H6" s="12">
        <v>187.16</v>
      </c>
      <c r="I6" s="13">
        <f aca="true" t="shared" si="2" ref="I6:I26">H6/W6*100</f>
        <v>15.216260162601625</v>
      </c>
      <c r="J6" s="14">
        <v>94</v>
      </c>
      <c r="K6" s="9">
        <f aca="true" t="shared" si="3" ref="K6:K23">H6*J6/100</f>
        <v>175.93040000000002</v>
      </c>
      <c r="L6" s="11">
        <v>1230</v>
      </c>
      <c r="M6" s="15">
        <f>RANK(I6,I6:I23)</f>
        <v>10</v>
      </c>
      <c r="N6" s="16">
        <f>((K6-F6))*22.22/10</f>
        <v>6.204490600000089</v>
      </c>
      <c r="O6" s="17">
        <v>1920</v>
      </c>
      <c r="P6" s="18">
        <v>298</v>
      </c>
      <c r="Q6" s="18">
        <v>0</v>
      </c>
      <c r="R6" s="19">
        <v>70</v>
      </c>
      <c r="S6" s="19">
        <v>0</v>
      </c>
      <c r="T6" s="19">
        <v>208</v>
      </c>
      <c r="U6" s="19">
        <v>4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54" t="s">
        <v>22</v>
      </c>
      <c r="C7" s="8">
        <v>88.92</v>
      </c>
      <c r="D7" s="9">
        <f t="shared" si="0"/>
        <v>13.828926905132194</v>
      </c>
      <c r="E7" s="10">
        <v>92</v>
      </c>
      <c r="F7" s="9">
        <f t="shared" si="1"/>
        <v>81.8064</v>
      </c>
      <c r="G7" s="11">
        <v>643</v>
      </c>
      <c r="H7" s="12">
        <v>102.8</v>
      </c>
      <c r="I7" s="13">
        <f t="shared" si="2"/>
        <v>15.98755832037325</v>
      </c>
      <c r="J7" s="14">
        <v>93</v>
      </c>
      <c r="K7" s="9">
        <f t="shared" si="3"/>
        <v>95.604</v>
      </c>
      <c r="L7" s="11">
        <v>643</v>
      </c>
      <c r="M7" s="15">
        <f>RANK(I7,I6:I23)</f>
        <v>6</v>
      </c>
      <c r="N7" s="16">
        <f aca="true" t="shared" si="4" ref="N7:N24">((K7-F7))*22.22/10</f>
        <v>30.658267200000004</v>
      </c>
      <c r="O7" s="17">
        <v>1560</v>
      </c>
      <c r="P7" s="18">
        <v>200</v>
      </c>
      <c r="Q7" s="18">
        <v>10</v>
      </c>
      <c r="R7" s="19">
        <v>65</v>
      </c>
      <c r="S7" s="19">
        <v>0</v>
      </c>
      <c r="T7" s="19">
        <v>190</v>
      </c>
      <c r="U7" s="19">
        <v>0</v>
      </c>
      <c r="V7" s="20">
        <v>643</v>
      </c>
      <c r="W7" s="20">
        <v>643</v>
      </c>
    </row>
    <row r="8" spans="1:23" ht="45" customHeight="1">
      <c r="A8" s="22">
        <v>3</v>
      </c>
      <c r="B8" s="55" t="s">
        <v>23</v>
      </c>
      <c r="C8" s="8">
        <v>129.92</v>
      </c>
      <c r="D8" s="9">
        <f t="shared" si="0"/>
        <v>16.24</v>
      </c>
      <c r="E8" s="10">
        <v>99</v>
      </c>
      <c r="F8" s="9">
        <f t="shared" si="1"/>
        <v>128.62079999999997</v>
      </c>
      <c r="G8" s="11">
        <v>800</v>
      </c>
      <c r="H8" s="12">
        <v>141.65</v>
      </c>
      <c r="I8" s="13">
        <f t="shared" si="2"/>
        <v>17.70625</v>
      </c>
      <c r="J8" s="14">
        <v>98</v>
      </c>
      <c r="K8" s="9">
        <f t="shared" si="3"/>
        <v>138.817</v>
      </c>
      <c r="L8" s="11">
        <v>800</v>
      </c>
      <c r="M8" s="15">
        <f>RANK(I8,I6:I23)</f>
        <v>1</v>
      </c>
      <c r="N8" s="16">
        <f t="shared" si="4"/>
        <v>22.655956400000072</v>
      </c>
      <c r="O8" s="17">
        <v>1350</v>
      </c>
      <c r="P8" s="18">
        <v>164</v>
      </c>
      <c r="Q8" s="18">
        <v>0</v>
      </c>
      <c r="R8" s="19">
        <v>65</v>
      </c>
      <c r="S8" s="19">
        <v>0</v>
      </c>
      <c r="T8" s="19">
        <v>241</v>
      </c>
      <c r="U8" s="19">
        <v>0</v>
      </c>
      <c r="V8" s="24">
        <v>800</v>
      </c>
      <c r="W8" s="24">
        <v>800</v>
      </c>
    </row>
    <row r="9" spans="1:23" ht="45" customHeight="1">
      <c r="A9" s="22">
        <v>4</v>
      </c>
      <c r="B9" s="56" t="s">
        <v>24</v>
      </c>
      <c r="C9" s="8">
        <v>27.19</v>
      </c>
      <c r="D9" s="9">
        <f t="shared" si="0"/>
        <v>10.662745098039215</v>
      </c>
      <c r="E9" s="10">
        <v>82</v>
      </c>
      <c r="F9" s="9">
        <f t="shared" si="1"/>
        <v>22.2958</v>
      </c>
      <c r="G9" s="11">
        <v>255</v>
      </c>
      <c r="H9" s="12">
        <v>32.43</v>
      </c>
      <c r="I9" s="13">
        <f t="shared" si="2"/>
        <v>12.717647058823529</v>
      </c>
      <c r="J9" s="14">
        <v>93</v>
      </c>
      <c r="K9" s="9">
        <f t="shared" si="3"/>
        <v>30.159899999999997</v>
      </c>
      <c r="L9" s="11">
        <v>255</v>
      </c>
      <c r="M9" s="15">
        <f>RANK(I9,I6:I23)</f>
        <v>14</v>
      </c>
      <c r="N9" s="16">
        <f t="shared" si="4"/>
        <v>17.474030199999994</v>
      </c>
      <c r="O9" s="17">
        <v>1000</v>
      </c>
      <c r="P9" s="18">
        <v>81</v>
      </c>
      <c r="Q9" s="18">
        <v>3</v>
      </c>
      <c r="R9" s="19">
        <v>12</v>
      </c>
      <c r="S9" s="19">
        <v>0</v>
      </c>
      <c r="T9" s="19">
        <v>98</v>
      </c>
      <c r="U9" s="19">
        <v>0</v>
      </c>
      <c r="V9" s="26">
        <v>255</v>
      </c>
      <c r="W9" s="26">
        <v>255</v>
      </c>
    </row>
    <row r="10" spans="1:24" ht="45" customHeight="1">
      <c r="A10" s="22">
        <v>5</v>
      </c>
      <c r="B10" s="57" t="s">
        <v>25</v>
      </c>
      <c r="C10" s="8">
        <v>62.89</v>
      </c>
      <c r="D10" s="9">
        <f t="shared" si="0"/>
        <v>12.453465346534653</v>
      </c>
      <c r="E10" s="10">
        <v>90</v>
      </c>
      <c r="F10" s="9">
        <f t="shared" si="1"/>
        <v>56.601000000000006</v>
      </c>
      <c r="G10" s="11">
        <v>505</v>
      </c>
      <c r="H10" s="12">
        <v>68.71</v>
      </c>
      <c r="I10" s="13">
        <f t="shared" si="2"/>
        <v>15.268888888888888</v>
      </c>
      <c r="J10" s="14">
        <v>89</v>
      </c>
      <c r="K10" s="9">
        <f t="shared" si="3"/>
        <v>61.1519</v>
      </c>
      <c r="L10" s="11">
        <v>505</v>
      </c>
      <c r="M10" s="15">
        <f>RANK(I10,I6:I23)</f>
        <v>9</v>
      </c>
      <c r="N10" s="16">
        <f t="shared" si="4"/>
        <v>10.11209979999998</v>
      </c>
      <c r="O10" s="17">
        <v>1793</v>
      </c>
      <c r="P10" s="18">
        <v>100</v>
      </c>
      <c r="Q10" s="18">
        <v>1</v>
      </c>
      <c r="R10" s="19">
        <v>57</v>
      </c>
      <c r="S10" s="19">
        <v>0</v>
      </c>
      <c r="T10" s="19">
        <v>165</v>
      </c>
      <c r="U10" s="19">
        <v>2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55" t="s">
        <v>26</v>
      </c>
      <c r="C11" s="8">
        <v>53</v>
      </c>
      <c r="D11" s="9">
        <f t="shared" si="0"/>
        <v>16.307692307692307</v>
      </c>
      <c r="E11" s="10">
        <v>86</v>
      </c>
      <c r="F11" s="9">
        <f t="shared" si="1"/>
        <v>45.58</v>
      </c>
      <c r="G11" s="11">
        <v>325</v>
      </c>
      <c r="H11" s="12">
        <v>56</v>
      </c>
      <c r="I11" s="13">
        <f t="shared" si="2"/>
        <v>17.23076923076923</v>
      </c>
      <c r="J11" s="14">
        <v>95</v>
      </c>
      <c r="K11" s="9">
        <f t="shared" si="3"/>
        <v>53.2</v>
      </c>
      <c r="L11" s="11">
        <v>325</v>
      </c>
      <c r="M11" s="15">
        <f>RANK(I11,I6:I23)</f>
        <v>2</v>
      </c>
      <c r="N11" s="16">
        <f t="shared" si="4"/>
        <v>16.93164000000001</v>
      </c>
      <c r="O11" s="17">
        <v>1715</v>
      </c>
      <c r="P11" s="18">
        <v>122</v>
      </c>
      <c r="Q11" s="18">
        <v>10</v>
      </c>
      <c r="R11" s="19">
        <v>35</v>
      </c>
      <c r="S11" s="19">
        <v>0</v>
      </c>
      <c r="T11" s="19">
        <v>66</v>
      </c>
      <c r="U11" s="19">
        <v>1</v>
      </c>
      <c r="V11" s="24">
        <v>325</v>
      </c>
      <c r="W11" s="24">
        <v>325</v>
      </c>
    </row>
    <row r="12" spans="1:23" ht="45" customHeight="1">
      <c r="A12" s="22">
        <v>7</v>
      </c>
      <c r="B12" s="55" t="s">
        <v>27</v>
      </c>
      <c r="C12" s="8">
        <v>25.2</v>
      </c>
      <c r="D12" s="9">
        <f t="shared" si="0"/>
        <v>11.402714932126697</v>
      </c>
      <c r="E12" s="10">
        <v>94</v>
      </c>
      <c r="F12" s="9">
        <f t="shared" si="1"/>
        <v>23.688</v>
      </c>
      <c r="G12" s="11">
        <v>221</v>
      </c>
      <c r="H12" s="12">
        <v>37.9</v>
      </c>
      <c r="I12" s="13">
        <f t="shared" si="2"/>
        <v>17.149321266968325</v>
      </c>
      <c r="J12" s="14">
        <v>97</v>
      </c>
      <c r="K12" s="9">
        <f t="shared" si="3"/>
        <v>36.763</v>
      </c>
      <c r="L12" s="11">
        <v>221</v>
      </c>
      <c r="M12" s="15">
        <f>RANK(I12,I6:I23)</f>
        <v>3</v>
      </c>
      <c r="N12" s="16">
        <f t="shared" si="4"/>
        <v>29.052649999999993</v>
      </c>
      <c r="O12" s="17">
        <v>810</v>
      </c>
      <c r="P12" s="18">
        <v>53</v>
      </c>
      <c r="Q12" s="18">
        <v>0</v>
      </c>
      <c r="R12" s="19">
        <v>23</v>
      </c>
      <c r="S12" s="19">
        <v>0</v>
      </c>
      <c r="T12" s="19">
        <v>58</v>
      </c>
      <c r="U12" s="19">
        <v>0</v>
      </c>
      <c r="V12" s="20">
        <v>221</v>
      </c>
      <c r="W12" s="20">
        <v>221</v>
      </c>
    </row>
    <row r="13" spans="1:23" ht="45" customHeight="1">
      <c r="A13" s="22">
        <v>8</v>
      </c>
      <c r="B13" s="55" t="s">
        <v>28</v>
      </c>
      <c r="C13" s="8">
        <v>117.5</v>
      </c>
      <c r="D13" s="9">
        <f t="shared" si="0"/>
        <v>16.785714285714285</v>
      </c>
      <c r="E13" s="10">
        <v>98</v>
      </c>
      <c r="F13" s="9">
        <f t="shared" si="1"/>
        <v>115.15</v>
      </c>
      <c r="G13" s="11">
        <v>700</v>
      </c>
      <c r="H13" s="14">
        <v>112</v>
      </c>
      <c r="I13" s="13">
        <f t="shared" si="2"/>
        <v>16</v>
      </c>
      <c r="J13" s="14">
        <v>98</v>
      </c>
      <c r="K13" s="9">
        <f t="shared" si="3"/>
        <v>109.76</v>
      </c>
      <c r="L13" s="11">
        <v>700</v>
      </c>
      <c r="M13" s="15">
        <f>RANK(I13,I6:I23)</f>
        <v>5</v>
      </c>
      <c r="N13" s="16">
        <f t="shared" si="4"/>
        <v>-11.976580000000002</v>
      </c>
      <c r="O13" s="17">
        <v>2580</v>
      </c>
      <c r="P13" s="18">
        <v>236</v>
      </c>
      <c r="Q13" s="18">
        <v>0</v>
      </c>
      <c r="R13" s="19">
        <v>45</v>
      </c>
      <c r="S13" s="19">
        <v>0</v>
      </c>
      <c r="T13" s="19">
        <v>314</v>
      </c>
      <c r="U13" s="19">
        <v>0</v>
      </c>
      <c r="V13" s="24">
        <v>700</v>
      </c>
      <c r="W13" s="24">
        <v>700</v>
      </c>
    </row>
    <row r="14" spans="1:23" ht="45" customHeight="1">
      <c r="A14" s="22">
        <v>9</v>
      </c>
      <c r="B14" s="55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-12.807608000000005</v>
      </c>
      <c r="O14" s="17">
        <v>860</v>
      </c>
      <c r="P14" s="18">
        <v>55</v>
      </c>
      <c r="Q14" s="18">
        <v>2</v>
      </c>
      <c r="R14" s="19">
        <v>15</v>
      </c>
      <c r="S14" s="19">
        <v>0</v>
      </c>
      <c r="T14" s="19">
        <v>65</v>
      </c>
      <c r="U14" s="19">
        <v>0</v>
      </c>
      <c r="V14" s="20">
        <v>370</v>
      </c>
      <c r="W14" s="20">
        <v>330</v>
      </c>
    </row>
    <row r="15" spans="1:23" ht="45" customHeight="1">
      <c r="A15" s="22">
        <v>10</v>
      </c>
      <c r="B15" s="55" t="s">
        <v>30</v>
      </c>
      <c r="C15" s="8">
        <v>39.5</v>
      </c>
      <c r="D15" s="9">
        <f t="shared" si="0"/>
        <v>15.490196078431373</v>
      </c>
      <c r="E15" s="10">
        <v>99</v>
      </c>
      <c r="F15" s="9">
        <f t="shared" si="1"/>
        <v>39.105</v>
      </c>
      <c r="G15" s="11">
        <v>255</v>
      </c>
      <c r="H15" s="12">
        <v>38</v>
      </c>
      <c r="I15" s="13">
        <f t="shared" si="2"/>
        <v>14.901960784313726</v>
      </c>
      <c r="J15" s="14">
        <v>90</v>
      </c>
      <c r="K15" s="9">
        <f t="shared" si="3"/>
        <v>34.2</v>
      </c>
      <c r="L15" s="11">
        <v>255</v>
      </c>
      <c r="M15" s="15">
        <f>RANK(I15,I6:I23)</f>
        <v>11</v>
      </c>
      <c r="N15" s="16">
        <f t="shared" si="4"/>
        <v>-10.898909999999987</v>
      </c>
      <c r="O15" s="17">
        <v>802</v>
      </c>
      <c r="P15" s="18">
        <v>49</v>
      </c>
      <c r="Q15" s="18">
        <v>0</v>
      </c>
      <c r="R15" s="19">
        <v>15</v>
      </c>
      <c r="S15" s="19">
        <v>0</v>
      </c>
      <c r="T15" s="19">
        <v>64</v>
      </c>
      <c r="U15" s="19">
        <v>0</v>
      </c>
      <c r="V15" s="24">
        <v>255</v>
      </c>
      <c r="W15" s="24">
        <v>255</v>
      </c>
    </row>
    <row r="16" spans="1:23" ht="45" customHeight="1">
      <c r="A16" s="22">
        <v>11</v>
      </c>
      <c r="B16" s="55" t="s">
        <v>31</v>
      </c>
      <c r="C16" s="8">
        <v>55.1</v>
      </c>
      <c r="D16" s="9">
        <f t="shared" si="0"/>
        <v>11.978260869565217</v>
      </c>
      <c r="E16" s="10">
        <v>86</v>
      </c>
      <c r="F16" s="9">
        <f t="shared" si="1"/>
        <v>47.386</v>
      </c>
      <c r="G16" s="11">
        <v>460</v>
      </c>
      <c r="H16" s="12">
        <v>60.99</v>
      </c>
      <c r="I16" s="13">
        <f t="shared" si="2"/>
        <v>13.258695652173913</v>
      </c>
      <c r="J16" s="14">
        <v>86</v>
      </c>
      <c r="K16" s="9">
        <f t="shared" si="3"/>
        <v>52.45140000000001</v>
      </c>
      <c r="L16" s="11">
        <v>460</v>
      </c>
      <c r="M16" s="15">
        <f>RANK(I16,I6:I23)</f>
        <v>12</v>
      </c>
      <c r="N16" s="16">
        <f t="shared" si="4"/>
        <v>11.255318800000008</v>
      </c>
      <c r="O16" s="17">
        <v>1900</v>
      </c>
      <c r="P16" s="18">
        <v>137</v>
      </c>
      <c r="Q16" s="18">
        <v>0</v>
      </c>
      <c r="R16" s="19">
        <v>56</v>
      </c>
      <c r="S16" s="19">
        <v>0</v>
      </c>
      <c r="T16" s="19">
        <v>110</v>
      </c>
      <c r="U16" s="19">
        <v>0</v>
      </c>
      <c r="V16" s="24">
        <v>460</v>
      </c>
      <c r="W16" s="24">
        <v>460</v>
      </c>
    </row>
    <row r="17" spans="1:23" ht="45" customHeight="1">
      <c r="A17" s="22">
        <v>12</v>
      </c>
      <c r="B17" s="55" t="s">
        <v>32</v>
      </c>
      <c r="C17" s="8">
        <v>79.51</v>
      </c>
      <c r="D17" s="9">
        <f t="shared" si="0"/>
        <v>13.827826086956524</v>
      </c>
      <c r="E17" s="10">
        <v>89</v>
      </c>
      <c r="F17" s="9">
        <f t="shared" si="1"/>
        <v>70.7639</v>
      </c>
      <c r="G17" s="11">
        <v>575</v>
      </c>
      <c r="H17" s="14">
        <v>89.21</v>
      </c>
      <c r="I17" s="13">
        <f t="shared" si="2"/>
        <v>15.38103448275862</v>
      </c>
      <c r="J17" s="14">
        <v>93</v>
      </c>
      <c r="K17" s="9">
        <f t="shared" si="3"/>
        <v>82.96529999999998</v>
      </c>
      <c r="L17" s="11">
        <v>580</v>
      </c>
      <c r="M17" s="15">
        <f>RANK(I17,I6:I23)</f>
        <v>8</v>
      </c>
      <c r="N17" s="16">
        <f t="shared" si="4"/>
        <v>27.11151079999995</v>
      </c>
      <c r="O17" s="17">
        <v>2390</v>
      </c>
      <c r="P17" s="18">
        <v>172</v>
      </c>
      <c r="Q17" s="18">
        <v>10</v>
      </c>
      <c r="R17" s="19">
        <v>71</v>
      </c>
      <c r="S17" s="19">
        <v>2</v>
      </c>
      <c r="T17" s="19">
        <v>153</v>
      </c>
      <c r="U17" s="19">
        <v>7</v>
      </c>
      <c r="V17" s="20">
        <v>575</v>
      </c>
      <c r="W17" s="20">
        <v>580</v>
      </c>
    </row>
    <row r="18" spans="1:23" ht="45" customHeight="1">
      <c r="A18" s="22">
        <v>13</v>
      </c>
      <c r="B18" s="55" t="s">
        <v>33</v>
      </c>
      <c r="C18" s="8">
        <v>15.2</v>
      </c>
      <c r="D18" s="9">
        <f t="shared" si="0"/>
        <v>13.693693693693692</v>
      </c>
      <c r="E18" s="10">
        <v>90</v>
      </c>
      <c r="F18" s="9">
        <f t="shared" si="1"/>
        <v>13.68</v>
      </c>
      <c r="G18" s="11">
        <v>111</v>
      </c>
      <c r="H18" s="12">
        <v>17.5</v>
      </c>
      <c r="I18" s="13">
        <f t="shared" si="2"/>
        <v>15.765765765765765</v>
      </c>
      <c r="J18" s="14">
        <v>80</v>
      </c>
      <c r="K18" s="9">
        <f t="shared" si="3"/>
        <v>14</v>
      </c>
      <c r="L18" s="11">
        <v>111</v>
      </c>
      <c r="M18" s="15">
        <f>RANK(I18,I6:I23)</f>
        <v>7</v>
      </c>
      <c r="N18" s="16">
        <f t="shared" si="4"/>
        <v>0.7110400000000006</v>
      </c>
      <c r="O18" s="17">
        <v>622</v>
      </c>
      <c r="P18" s="18">
        <v>49</v>
      </c>
      <c r="Q18" s="18">
        <v>0</v>
      </c>
      <c r="R18" s="19">
        <v>11</v>
      </c>
      <c r="S18" s="19">
        <v>0</v>
      </c>
      <c r="T18" s="19">
        <v>33</v>
      </c>
      <c r="U18" s="19">
        <v>0</v>
      </c>
      <c r="V18" s="26">
        <v>111</v>
      </c>
      <c r="W18" s="26">
        <v>111</v>
      </c>
    </row>
    <row r="19" spans="1:23" ht="45" customHeight="1">
      <c r="A19" s="22">
        <v>14</v>
      </c>
      <c r="B19" s="55" t="s">
        <v>34</v>
      </c>
      <c r="C19" s="8">
        <v>22</v>
      </c>
      <c r="D19" s="9">
        <f t="shared" si="0"/>
        <v>8.764940239043826</v>
      </c>
      <c r="E19" s="10">
        <v>80</v>
      </c>
      <c r="F19" s="9">
        <f t="shared" si="1"/>
        <v>17.6</v>
      </c>
      <c r="G19" s="11">
        <v>251</v>
      </c>
      <c r="H19" s="12">
        <v>31.65</v>
      </c>
      <c r="I19" s="13">
        <f t="shared" si="2"/>
        <v>11.384892086330934</v>
      </c>
      <c r="J19" s="14">
        <v>95</v>
      </c>
      <c r="K19" s="9">
        <f t="shared" si="3"/>
        <v>30.0675</v>
      </c>
      <c r="L19" s="11">
        <v>278</v>
      </c>
      <c r="M19" s="15">
        <f>RANK(I19,I6:I23)</f>
        <v>16</v>
      </c>
      <c r="N19" s="16">
        <f t="shared" si="4"/>
        <v>27.702784999999995</v>
      </c>
      <c r="O19" s="17">
        <v>526</v>
      </c>
      <c r="P19" s="18">
        <v>38</v>
      </c>
      <c r="Q19" s="18">
        <v>0</v>
      </c>
      <c r="R19" s="19">
        <v>21</v>
      </c>
      <c r="S19" s="19">
        <v>0</v>
      </c>
      <c r="T19" s="19">
        <v>114</v>
      </c>
      <c r="U19" s="19">
        <v>0</v>
      </c>
      <c r="V19" s="20">
        <v>251</v>
      </c>
      <c r="W19" s="20">
        <v>278</v>
      </c>
    </row>
    <row r="20" spans="1:23" ht="45" customHeight="1">
      <c r="A20" s="22">
        <v>15</v>
      </c>
      <c r="B20" s="55" t="s">
        <v>35</v>
      </c>
      <c r="C20" s="8">
        <v>17</v>
      </c>
      <c r="D20" s="9">
        <f t="shared" si="0"/>
        <v>8.5</v>
      </c>
      <c r="E20" s="10">
        <v>95</v>
      </c>
      <c r="F20" s="9">
        <f t="shared" si="1"/>
        <v>16.15</v>
      </c>
      <c r="G20" s="11">
        <v>200</v>
      </c>
      <c r="H20" s="12">
        <v>19.6</v>
      </c>
      <c r="I20" s="13">
        <f t="shared" si="2"/>
        <v>9.702970297029703</v>
      </c>
      <c r="J20" s="14">
        <v>90</v>
      </c>
      <c r="K20" s="9">
        <f t="shared" si="3"/>
        <v>17.64</v>
      </c>
      <c r="L20" s="11">
        <v>202</v>
      </c>
      <c r="M20" s="15">
        <f>RANK(I20,I6:I23)</f>
        <v>18</v>
      </c>
      <c r="N20" s="16">
        <f t="shared" si="4"/>
        <v>3.310780000000004</v>
      </c>
      <c r="O20" s="17">
        <v>406</v>
      </c>
      <c r="P20" s="18">
        <v>33</v>
      </c>
      <c r="Q20" s="18">
        <v>0</v>
      </c>
      <c r="R20" s="19">
        <v>0</v>
      </c>
      <c r="S20" s="19">
        <v>0</v>
      </c>
      <c r="T20" s="19">
        <v>98</v>
      </c>
      <c r="U20" s="19">
        <v>0</v>
      </c>
      <c r="V20" s="20">
        <v>200</v>
      </c>
      <c r="W20" s="20">
        <v>202</v>
      </c>
    </row>
    <row r="21" spans="1:23" ht="45" customHeight="1">
      <c r="A21" s="22">
        <v>16</v>
      </c>
      <c r="B21" s="55" t="s">
        <v>36</v>
      </c>
      <c r="C21" s="8">
        <v>48.1</v>
      </c>
      <c r="D21" s="9">
        <f t="shared" si="0"/>
        <v>15.031250000000002</v>
      </c>
      <c r="E21" s="10">
        <v>80</v>
      </c>
      <c r="F21" s="9">
        <f t="shared" si="1"/>
        <v>38.48</v>
      </c>
      <c r="G21" s="11">
        <v>320</v>
      </c>
      <c r="H21" s="12">
        <v>40.7</v>
      </c>
      <c r="I21" s="13">
        <f t="shared" si="2"/>
        <v>12.71875</v>
      </c>
      <c r="J21" s="14">
        <v>81</v>
      </c>
      <c r="K21" s="9">
        <f t="shared" si="3"/>
        <v>32.967000000000006</v>
      </c>
      <c r="L21" s="11">
        <v>320</v>
      </c>
      <c r="M21" s="15">
        <f>RANK(I21,I6:I23)</f>
        <v>13</v>
      </c>
      <c r="N21" s="16">
        <f t="shared" si="4"/>
        <v>-12.249885999999979</v>
      </c>
      <c r="O21" s="17">
        <v>1240</v>
      </c>
      <c r="P21" s="18">
        <v>75</v>
      </c>
      <c r="Q21" s="18">
        <v>0</v>
      </c>
      <c r="R21" s="19">
        <v>34</v>
      </c>
      <c r="S21" s="19">
        <v>0</v>
      </c>
      <c r="T21" s="19">
        <v>43</v>
      </c>
      <c r="U21" s="19">
        <v>0</v>
      </c>
      <c r="V21" s="26">
        <v>320</v>
      </c>
      <c r="W21" s="26">
        <v>320</v>
      </c>
    </row>
    <row r="22" spans="1:23" ht="45" customHeight="1">
      <c r="A22" s="22">
        <v>17</v>
      </c>
      <c r="B22" s="55" t="s">
        <v>37</v>
      </c>
      <c r="C22" s="8">
        <v>16.63</v>
      </c>
      <c r="D22" s="9">
        <f t="shared" si="0"/>
        <v>16.63</v>
      </c>
      <c r="E22" s="10">
        <v>93</v>
      </c>
      <c r="F22" s="9">
        <f t="shared" si="1"/>
        <v>15.4659</v>
      </c>
      <c r="G22" s="11">
        <v>100</v>
      </c>
      <c r="H22" s="12">
        <v>17.33</v>
      </c>
      <c r="I22" s="13">
        <f t="shared" si="2"/>
        <v>16.504761904761903</v>
      </c>
      <c r="J22" s="14">
        <v>69</v>
      </c>
      <c r="K22" s="9">
        <f t="shared" si="3"/>
        <v>11.957699999999999</v>
      </c>
      <c r="L22" s="11">
        <v>105</v>
      </c>
      <c r="M22" s="15">
        <f>RANK(I22,I6:I23)</f>
        <v>4</v>
      </c>
      <c r="N22" s="16">
        <f t="shared" si="4"/>
        <v>-7.795220400000001</v>
      </c>
      <c r="O22" s="29">
        <v>425</v>
      </c>
      <c r="P22" s="18">
        <v>24</v>
      </c>
      <c r="Q22" s="18">
        <v>0</v>
      </c>
      <c r="R22" s="19">
        <v>8</v>
      </c>
      <c r="S22" s="19">
        <v>0</v>
      </c>
      <c r="T22" s="19">
        <v>13</v>
      </c>
      <c r="U22" s="19">
        <v>2</v>
      </c>
      <c r="V22" s="20">
        <v>100</v>
      </c>
      <c r="W22" s="20">
        <v>105</v>
      </c>
    </row>
    <row r="23" spans="1:23" ht="45" customHeight="1">
      <c r="A23" s="22">
        <v>18</v>
      </c>
      <c r="B23" s="55" t="s">
        <v>38</v>
      </c>
      <c r="C23" s="8">
        <v>19.4</v>
      </c>
      <c r="D23" s="9">
        <f t="shared" si="0"/>
        <v>13.661971830985914</v>
      </c>
      <c r="E23" s="10">
        <v>94</v>
      </c>
      <c r="F23" s="30">
        <f t="shared" si="1"/>
        <v>18.236</v>
      </c>
      <c r="G23" s="11">
        <v>142</v>
      </c>
      <c r="H23" s="12">
        <v>16.9</v>
      </c>
      <c r="I23" s="13">
        <f t="shared" si="2"/>
        <v>11.901408450704224</v>
      </c>
      <c r="J23" s="14">
        <v>94</v>
      </c>
      <c r="K23" s="9">
        <f t="shared" si="3"/>
        <v>15.886</v>
      </c>
      <c r="L23" s="11">
        <v>142</v>
      </c>
      <c r="M23" s="15">
        <f>RANK(I23,I6:I23)</f>
        <v>15</v>
      </c>
      <c r="N23" s="16">
        <f t="shared" si="4"/>
        <v>-5.221700000000003</v>
      </c>
      <c r="O23" s="17">
        <v>360</v>
      </c>
      <c r="P23" s="18">
        <v>44</v>
      </c>
      <c r="Q23" s="18">
        <v>0</v>
      </c>
      <c r="R23" s="19">
        <v>7</v>
      </c>
      <c r="S23" s="19">
        <v>0</v>
      </c>
      <c r="T23" s="19">
        <v>35</v>
      </c>
      <c r="U23" s="19">
        <v>0</v>
      </c>
      <c r="V23" s="26">
        <v>142</v>
      </c>
      <c r="W23" s="26">
        <v>142</v>
      </c>
    </row>
    <row r="24" spans="1:25" ht="48.75" customHeight="1">
      <c r="A24" s="22"/>
      <c r="B24" s="58" t="s">
        <v>48</v>
      </c>
      <c r="C24" s="32">
        <f>SUM(C6:C23)</f>
        <v>1049.4300000000003</v>
      </c>
      <c r="D24" s="9">
        <f t="shared" si="0"/>
        <v>14.175739565041203</v>
      </c>
      <c r="E24" s="10">
        <f>F24/C24*100</f>
        <v>91.63363921366835</v>
      </c>
      <c r="F24" s="30">
        <f>SUM(F6:F23)</f>
        <v>961.6309</v>
      </c>
      <c r="G24" s="33">
        <f>SUM(G6:G23)</f>
        <v>7403</v>
      </c>
      <c r="H24" s="13">
        <f>SUM(H6:H23)</f>
        <v>1107.03</v>
      </c>
      <c r="I24" s="13">
        <f t="shared" si="2"/>
        <v>14.835566872152237</v>
      </c>
      <c r="J24" s="34">
        <f>K24/H24*100</f>
        <v>92.64799508595071</v>
      </c>
      <c r="K24" s="9">
        <f>SUM(K6:K23)</f>
        <v>1025.6411</v>
      </c>
      <c r="L24" s="35">
        <f>SUM(L6:L23)</f>
        <v>7462</v>
      </c>
      <c r="M24" s="36"/>
      <c r="N24" s="16">
        <f t="shared" si="4"/>
        <v>142.2306644000001</v>
      </c>
      <c r="O24" s="37">
        <f aca="true" t="shared" si="5" ref="O24:V24">SUM(O6:O23)</f>
        <v>22259</v>
      </c>
      <c r="P24" s="18">
        <f t="shared" si="5"/>
        <v>1930</v>
      </c>
      <c r="Q24" s="18">
        <f t="shared" si="5"/>
        <v>36</v>
      </c>
      <c r="R24" s="19">
        <f t="shared" si="5"/>
        <v>610</v>
      </c>
      <c r="S24" s="19">
        <f t="shared" si="5"/>
        <v>2</v>
      </c>
      <c r="T24" s="19">
        <f t="shared" si="5"/>
        <v>2068</v>
      </c>
      <c r="U24" s="19">
        <f t="shared" si="5"/>
        <v>16</v>
      </c>
      <c r="V24" s="38">
        <f t="shared" si="5"/>
        <v>7403</v>
      </c>
      <c r="W24" s="38">
        <v>7462</v>
      </c>
      <c r="Y24" t="s">
        <v>40</v>
      </c>
    </row>
    <row r="25" spans="1:25" ht="29.25" customHeight="1">
      <c r="A25" s="22"/>
      <c r="B25" s="59" t="s">
        <v>41</v>
      </c>
      <c r="C25" s="32">
        <v>191.8</v>
      </c>
      <c r="D25" s="40">
        <f t="shared" si="0"/>
        <v>12.286995515695068</v>
      </c>
      <c r="E25" s="41"/>
      <c r="F25" s="41"/>
      <c r="G25" s="41"/>
      <c r="H25" s="42">
        <v>188.8</v>
      </c>
      <c r="I25" s="42">
        <f t="shared" si="2"/>
        <v>11.844416562107906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60" t="s">
        <v>49</v>
      </c>
      <c r="C26" s="32">
        <f>SUM(C24:C25)</f>
        <v>1241.2300000000002</v>
      </c>
      <c r="D26" s="9">
        <f t="shared" si="0"/>
        <v>13.846831771530569</v>
      </c>
      <c r="E26" s="41"/>
      <c r="F26" s="41"/>
      <c r="G26" s="41"/>
      <c r="H26" s="13">
        <f>SUM(H24:H25)</f>
        <v>1295.83</v>
      </c>
      <c r="I26" s="13">
        <f t="shared" si="2"/>
        <v>14.309076855123672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8964</v>
      </c>
      <c r="W26" s="38">
        <f>SUM(W24:W25)</f>
        <v>9056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2661</v>
      </c>
      <c r="W27" s="38"/>
      <c r="Y27" t="s">
        <v>45</v>
      </c>
    </row>
    <row r="28" spans="22:25" ht="20.25">
      <c r="V28" s="38">
        <f>SUM(V26:V27)</f>
        <v>11625</v>
      </c>
      <c r="W28" s="38">
        <f>SUM(W26:W27)</f>
        <v>9056</v>
      </c>
      <c r="Y28" t="s">
        <v>46</v>
      </c>
    </row>
  </sheetData>
  <sheetProtection/>
  <mergeCells count="23">
    <mergeCell ref="O3:O5"/>
    <mergeCell ref="P3:S3"/>
    <mergeCell ref="K4:K5"/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zoomScale="80" zoomScaleNormal="80" zoomScaleSheetLayoutView="8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5" sqref="I25"/>
    </sheetView>
  </sheetViews>
  <sheetFormatPr defaultColWidth="9.00390625" defaultRowHeight="12.75"/>
  <cols>
    <col min="1" max="1" width="4.875" style="0" customWidth="1"/>
    <col min="2" max="2" width="28.50390625" style="61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8.875" style="1" customWidth="1"/>
  </cols>
  <sheetData>
    <row r="1" spans="2:18" ht="30">
      <c r="B1" s="62" t="s">
        <v>50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88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88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88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54" t="s">
        <v>21</v>
      </c>
      <c r="C6" s="8">
        <v>184.9</v>
      </c>
      <c r="D6" s="9">
        <f aca="true" t="shared" si="0" ref="D6:D26">C6/V6*100</f>
        <v>15.803418803418804</v>
      </c>
      <c r="E6" s="10">
        <v>93</v>
      </c>
      <c r="F6" s="9">
        <f aca="true" t="shared" si="1" ref="F6:F23">C6*E6/100</f>
        <v>171.957</v>
      </c>
      <c r="G6" s="11">
        <v>1170</v>
      </c>
      <c r="H6" s="12">
        <v>187.16</v>
      </c>
      <c r="I6" s="13">
        <f aca="true" t="shared" si="2" ref="I6:I26">H6/W6*100</f>
        <v>15.216260162601625</v>
      </c>
      <c r="J6" s="14">
        <v>95</v>
      </c>
      <c r="K6" s="9">
        <f aca="true" t="shared" si="3" ref="K6:K23">H6*J6/100</f>
        <v>177.80200000000002</v>
      </c>
      <c r="L6" s="11">
        <v>1230</v>
      </c>
      <c r="M6" s="15">
        <f>RANK(I6,I6:I23)</f>
        <v>11</v>
      </c>
      <c r="N6" s="16">
        <f>((K6-F6))*22.22/10</f>
        <v>12.98759000000006</v>
      </c>
      <c r="O6" s="17">
        <v>1920</v>
      </c>
      <c r="P6" s="18">
        <v>302</v>
      </c>
      <c r="Q6" s="18">
        <v>4</v>
      </c>
      <c r="R6" s="19">
        <v>70</v>
      </c>
      <c r="S6" s="19">
        <v>0</v>
      </c>
      <c r="T6" s="19">
        <v>210</v>
      </c>
      <c r="U6" s="19">
        <v>6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54" t="s">
        <v>22</v>
      </c>
      <c r="C7" s="8">
        <v>88.39</v>
      </c>
      <c r="D7" s="9">
        <f t="shared" si="0"/>
        <v>13.746500777604979</v>
      </c>
      <c r="E7" s="10">
        <v>92</v>
      </c>
      <c r="F7" s="9">
        <f t="shared" si="1"/>
        <v>81.3188</v>
      </c>
      <c r="G7" s="11">
        <v>643</v>
      </c>
      <c r="H7" s="12">
        <v>103.5</v>
      </c>
      <c r="I7" s="13">
        <f t="shared" si="2"/>
        <v>16.09642301710731</v>
      </c>
      <c r="J7" s="14">
        <v>92</v>
      </c>
      <c r="K7" s="9">
        <f t="shared" si="3"/>
        <v>95.22</v>
      </c>
      <c r="L7" s="11">
        <v>643</v>
      </c>
      <c r="M7" s="15">
        <f>RANK(I7,I6:I23)</f>
        <v>5</v>
      </c>
      <c r="N7" s="16">
        <f aca="true" t="shared" si="4" ref="N7:N24">((K7-F7))*22.22/10</f>
        <v>30.888466400000006</v>
      </c>
      <c r="O7" s="17">
        <v>1560</v>
      </c>
      <c r="P7" s="18">
        <v>200</v>
      </c>
      <c r="Q7" s="18">
        <v>10</v>
      </c>
      <c r="R7" s="19">
        <v>65</v>
      </c>
      <c r="S7" s="19">
        <v>0</v>
      </c>
      <c r="T7" s="19">
        <v>193</v>
      </c>
      <c r="U7" s="19">
        <v>3</v>
      </c>
      <c r="V7" s="20">
        <v>643</v>
      </c>
      <c r="W7" s="20">
        <v>643</v>
      </c>
    </row>
    <row r="8" spans="1:23" ht="45" customHeight="1">
      <c r="A8" s="22">
        <v>3</v>
      </c>
      <c r="B8" s="55" t="s">
        <v>23</v>
      </c>
      <c r="C8" s="8">
        <v>129.92</v>
      </c>
      <c r="D8" s="9">
        <f t="shared" si="0"/>
        <v>16.24</v>
      </c>
      <c r="E8" s="10">
        <v>99</v>
      </c>
      <c r="F8" s="9">
        <f t="shared" si="1"/>
        <v>128.62079999999997</v>
      </c>
      <c r="G8" s="11">
        <v>800</v>
      </c>
      <c r="H8" s="12">
        <v>142.41</v>
      </c>
      <c r="I8" s="13">
        <f t="shared" si="2"/>
        <v>17.80125</v>
      </c>
      <c r="J8" s="14">
        <v>98</v>
      </c>
      <c r="K8" s="9">
        <f t="shared" si="3"/>
        <v>139.5618</v>
      </c>
      <c r="L8" s="11">
        <v>800</v>
      </c>
      <c r="M8" s="15">
        <f>RANK(I8,I6:I23)</f>
        <v>1</v>
      </c>
      <c r="N8" s="16">
        <f t="shared" si="4"/>
        <v>24.310902000000066</v>
      </c>
      <c r="O8" s="17">
        <v>1350</v>
      </c>
      <c r="P8" s="18">
        <v>164</v>
      </c>
      <c r="Q8" s="18">
        <v>0</v>
      </c>
      <c r="R8" s="19">
        <v>65</v>
      </c>
      <c r="S8" s="19">
        <v>0</v>
      </c>
      <c r="T8" s="19">
        <v>241</v>
      </c>
      <c r="U8" s="19">
        <v>0</v>
      </c>
      <c r="V8" s="24">
        <v>800</v>
      </c>
      <c r="W8" s="24">
        <v>800</v>
      </c>
    </row>
    <row r="9" spans="1:23" ht="45" customHeight="1">
      <c r="A9" s="22">
        <v>4</v>
      </c>
      <c r="B9" s="56" t="s">
        <v>24</v>
      </c>
      <c r="C9" s="8">
        <v>27.92</v>
      </c>
      <c r="D9" s="9">
        <f t="shared" si="0"/>
        <v>10.94901960784314</v>
      </c>
      <c r="E9" s="10">
        <v>82</v>
      </c>
      <c r="F9" s="9">
        <f t="shared" si="1"/>
        <v>22.8944</v>
      </c>
      <c r="G9" s="11">
        <v>255</v>
      </c>
      <c r="H9" s="12">
        <v>32.54</v>
      </c>
      <c r="I9" s="13">
        <f t="shared" si="2"/>
        <v>12.76078431372549</v>
      </c>
      <c r="J9" s="14">
        <v>93</v>
      </c>
      <c r="K9" s="9">
        <f t="shared" si="3"/>
        <v>30.262199999999996</v>
      </c>
      <c r="L9" s="11">
        <v>255</v>
      </c>
      <c r="M9" s="15">
        <f>RANK(I9,I6:I23)</f>
        <v>14</v>
      </c>
      <c r="N9" s="16">
        <f t="shared" si="4"/>
        <v>16.371251599999987</v>
      </c>
      <c r="O9" s="17">
        <v>1000</v>
      </c>
      <c r="P9" s="18">
        <v>82</v>
      </c>
      <c r="Q9" s="18">
        <v>4</v>
      </c>
      <c r="R9" s="19">
        <v>12</v>
      </c>
      <c r="S9" s="19">
        <v>0</v>
      </c>
      <c r="T9" s="19">
        <v>98</v>
      </c>
      <c r="U9" s="19">
        <v>0</v>
      </c>
      <c r="V9" s="26">
        <v>255</v>
      </c>
      <c r="W9" s="26">
        <v>255</v>
      </c>
    </row>
    <row r="10" spans="1:24" ht="45" customHeight="1">
      <c r="A10" s="22">
        <v>5</v>
      </c>
      <c r="B10" s="57" t="s">
        <v>25</v>
      </c>
      <c r="C10" s="8">
        <v>62.47</v>
      </c>
      <c r="D10" s="9">
        <f t="shared" si="0"/>
        <v>12.37029702970297</v>
      </c>
      <c r="E10" s="10">
        <v>90</v>
      </c>
      <c r="F10" s="9">
        <f t="shared" si="1"/>
        <v>56.223</v>
      </c>
      <c r="G10" s="11">
        <v>505</v>
      </c>
      <c r="H10" s="12">
        <v>69.14</v>
      </c>
      <c r="I10" s="13">
        <f t="shared" si="2"/>
        <v>15.364444444444445</v>
      </c>
      <c r="J10" s="14">
        <v>88</v>
      </c>
      <c r="K10" s="9">
        <f t="shared" si="3"/>
        <v>60.843199999999996</v>
      </c>
      <c r="L10" s="11">
        <v>505</v>
      </c>
      <c r="M10" s="15">
        <f>RANK(I10,I6:I23)</f>
        <v>9</v>
      </c>
      <c r="N10" s="16">
        <f t="shared" si="4"/>
        <v>10.266084399999993</v>
      </c>
      <c r="O10" s="17">
        <v>1793</v>
      </c>
      <c r="P10" s="18">
        <v>101</v>
      </c>
      <c r="Q10" s="18">
        <v>2</v>
      </c>
      <c r="R10" s="19">
        <v>58</v>
      </c>
      <c r="S10" s="19">
        <v>1</v>
      </c>
      <c r="T10" s="19">
        <v>166</v>
      </c>
      <c r="U10" s="19">
        <v>3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55" t="s">
        <v>26</v>
      </c>
      <c r="C11" s="8">
        <v>53</v>
      </c>
      <c r="D11" s="9">
        <f t="shared" si="0"/>
        <v>16.307692307692307</v>
      </c>
      <c r="E11" s="10">
        <v>86</v>
      </c>
      <c r="F11" s="9">
        <f t="shared" si="1"/>
        <v>45.58</v>
      </c>
      <c r="G11" s="11">
        <v>325</v>
      </c>
      <c r="H11" s="12">
        <v>56</v>
      </c>
      <c r="I11" s="13">
        <f t="shared" si="2"/>
        <v>17.23076923076923</v>
      </c>
      <c r="J11" s="14">
        <v>95</v>
      </c>
      <c r="K11" s="9">
        <f t="shared" si="3"/>
        <v>53.2</v>
      </c>
      <c r="L11" s="11">
        <v>325</v>
      </c>
      <c r="M11" s="15">
        <f>RANK(I11,I6:I23)</f>
        <v>3</v>
      </c>
      <c r="N11" s="16">
        <f t="shared" si="4"/>
        <v>16.93164000000001</v>
      </c>
      <c r="O11" s="17">
        <v>1715</v>
      </c>
      <c r="P11" s="18">
        <v>125</v>
      </c>
      <c r="Q11" s="18">
        <v>13</v>
      </c>
      <c r="R11" s="19">
        <v>35</v>
      </c>
      <c r="S11" s="19">
        <v>0</v>
      </c>
      <c r="T11" s="19">
        <v>66</v>
      </c>
      <c r="U11" s="19">
        <v>1</v>
      </c>
      <c r="V11" s="24">
        <v>325</v>
      </c>
      <c r="W11" s="24">
        <v>325</v>
      </c>
    </row>
    <row r="12" spans="1:23" ht="45" customHeight="1">
      <c r="A12" s="22">
        <v>7</v>
      </c>
      <c r="B12" s="55" t="s">
        <v>27</v>
      </c>
      <c r="C12" s="8">
        <v>25.9</v>
      </c>
      <c r="D12" s="9">
        <f t="shared" si="0"/>
        <v>11.71945701357466</v>
      </c>
      <c r="E12" s="10">
        <v>94</v>
      </c>
      <c r="F12" s="9">
        <f t="shared" si="1"/>
        <v>24.346</v>
      </c>
      <c r="G12" s="11">
        <v>221</v>
      </c>
      <c r="H12" s="12">
        <v>38.7</v>
      </c>
      <c r="I12" s="13">
        <f t="shared" si="2"/>
        <v>17.511312217194572</v>
      </c>
      <c r="J12" s="14">
        <v>97</v>
      </c>
      <c r="K12" s="9">
        <f t="shared" si="3"/>
        <v>37.539</v>
      </c>
      <c r="L12" s="11">
        <v>221</v>
      </c>
      <c r="M12" s="15">
        <f>RANK(I12,I6:I23)</f>
        <v>2</v>
      </c>
      <c r="N12" s="16">
        <f t="shared" si="4"/>
        <v>29.314846</v>
      </c>
      <c r="O12" s="17">
        <v>810</v>
      </c>
      <c r="P12" s="18">
        <v>53</v>
      </c>
      <c r="Q12" s="18">
        <v>0</v>
      </c>
      <c r="R12" s="19">
        <v>23</v>
      </c>
      <c r="S12" s="19">
        <v>0</v>
      </c>
      <c r="T12" s="19">
        <v>58</v>
      </c>
      <c r="U12" s="19">
        <v>0</v>
      </c>
      <c r="V12" s="20">
        <v>221</v>
      </c>
      <c r="W12" s="20">
        <v>221</v>
      </c>
    </row>
    <row r="13" spans="1:23" ht="45" customHeight="1">
      <c r="A13" s="22">
        <v>8</v>
      </c>
      <c r="B13" s="55" t="s">
        <v>28</v>
      </c>
      <c r="C13" s="8">
        <v>117.39</v>
      </c>
      <c r="D13" s="9">
        <f t="shared" si="0"/>
        <v>16.77</v>
      </c>
      <c r="E13" s="10">
        <v>98</v>
      </c>
      <c r="F13" s="9">
        <f t="shared" si="1"/>
        <v>115.0422</v>
      </c>
      <c r="G13" s="11">
        <v>700</v>
      </c>
      <c r="H13" s="14">
        <v>112.06</v>
      </c>
      <c r="I13" s="13">
        <f t="shared" si="2"/>
        <v>16.00857142857143</v>
      </c>
      <c r="J13" s="14">
        <v>98</v>
      </c>
      <c r="K13" s="9">
        <f t="shared" si="3"/>
        <v>109.81880000000001</v>
      </c>
      <c r="L13" s="11">
        <v>700</v>
      </c>
      <c r="M13" s="15">
        <f>RANK(I13,I6:I23)</f>
        <v>6</v>
      </c>
      <c r="N13" s="16">
        <f t="shared" si="4"/>
        <v>-11.606394799999965</v>
      </c>
      <c r="O13" s="17">
        <v>2580</v>
      </c>
      <c r="P13" s="18">
        <v>240</v>
      </c>
      <c r="Q13" s="18">
        <v>4</v>
      </c>
      <c r="R13" s="19">
        <v>47</v>
      </c>
      <c r="S13" s="19">
        <v>2</v>
      </c>
      <c r="T13" s="19">
        <v>365</v>
      </c>
      <c r="U13" s="19">
        <v>51</v>
      </c>
      <c r="V13" s="24">
        <v>700</v>
      </c>
      <c r="W13" s="24">
        <v>700</v>
      </c>
    </row>
    <row r="14" spans="1:23" ht="45" customHeight="1">
      <c r="A14" s="22">
        <v>9</v>
      </c>
      <c r="B14" s="55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-12.807608000000005</v>
      </c>
      <c r="O14" s="17">
        <v>860</v>
      </c>
      <c r="P14" s="18">
        <v>55</v>
      </c>
      <c r="Q14" s="18">
        <v>2</v>
      </c>
      <c r="R14" s="19">
        <v>15</v>
      </c>
      <c r="S14" s="19">
        <v>0</v>
      </c>
      <c r="T14" s="19">
        <v>65</v>
      </c>
      <c r="U14" s="19">
        <v>0</v>
      </c>
      <c r="V14" s="20">
        <v>370</v>
      </c>
      <c r="W14" s="20">
        <v>330</v>
      </c>
    </row>
    <row r="15" spans="1:23" ht="45" customHeight="1">
      <c r="A15" s="22">
        <v>10</v>
      </c>
      <c r="B15" s="55" t="s">
        <v>30</v>
      </c>
      <c r="C15" s="8">
        <v>39</v>
      </c>
      <c r="D15" s="9">
        <f t="shared" si="0"/>
        <v>15.294117647058824</v>
      </c>
      <c r="E15" s="10">
        <v>99</v>
      </c>
      <c r="F15" s="9">
        <f t="shared" si="1"/>
        <v>38.61</v>
      </c>
      <c r="G15" s="11">
        <v>255</v>
      </c>
      <c r="H15" s="12">
        <v>39</v>
      </c>
      <c r="I15" s="13">
        <f t="shared" si="2"/>
        <v>15.294117647058824</v>
      </c>
      <c r="J15" s="14">
        <v>90</v>
      </c>
      <c r="K15" s="9">
        <f t="shared" si="3"/>
        <v>35.1</v>
      </c>
      <c r="L15" s="11">
        <v>255</v>
      </c>
      <c r="M15" s="15">
        <f>RANK(I15,I6:I23)</f>
        <v>10</v>
      </c>
      <c r="N15" s="16">
        <f t="shared" si="4"/>
        <v>-7.799219999999996</v>
      </c>
      <c r="O15" s="17">
        <v>802</v>
      </c>
      <c r="P15" s="18">
        <v>49</v>
      </c>
      <c r="Q15" s="18">
        <v>0</v>
      </c>
      <c r="R15" s="19">
        <v>15</v>
      </c>
      <c r="S15" s="19">
        <v>0</v>
      </c>
      <c r="T15" s="19">
        <v>64</v>
      </c>
      <c r="U15" s="19">
        <v>0</v>
      </c>
      <c r="V15" s="24">
        <v>255</v>
      </c>
      <c r="W15" s="24">
        <v>255</v>
      </c>
    </row>
    <row r="16" spans="1:23" ht="45" customHeight="1">
      <c r="A16" s="22">
        <v>11</v>
      </c>
      <c r="B16" s="55" t="s">
        <v>31</v>
      </c>
      <c r="C16" s="8">
        <v>55.14</v>
      </c>
      <c r="D16" s="9">
        <f t="shared" si="0"/>
        <v>11.986956521739131</v>
      </c>
      <c r="E16" s="10">
        <v>86</v>
      </c>
      <c r="F16" s="9">
        <f t="shared" si="1"/>
        <v>47.4204</v>
      </c>
      <c r="G16" s="11">
        <v>460</v>
      </c>
      <c r="H16" s="12">
        <v>63.88</v>
      </c>
      <c r="I16" s="13">
        <f t="shared" si="2"/>
        <v>13.88695652173913</v>
      </c>
      <c r="J16" s="14">
        <v>87</v>
      </c>
      <c r="K16" s="9">
        <f t="shared" si="3"/>
        <v>55.5756</v>
      </c>
      <c r="L16" s="11">
        <v>460</v>
      </c>
      <c r="M16" s="15">
        <f>RANK(I16,I6:I23)</f>
        <v>12</v>
      </c>
      <c r="N16" s="16">
        <f t="shared" si="4"/>
        <v>18.120854400000002</v>
      </c>
      <c r="O16" s="17">
        <v>1900</v>
      </c>
      <c r="P16" s="18">
        <v>137</v>
      </c>
      <c r="Q16" s="18">
        <v>0</v>
      </c>
      <c r="R16" s="19">
        <v>56</v>
      </c>
      <c r="S16" s="19">
        <v>0</v>
      </c>
      <c r="T16" s="19">
        <v>110</v>
      </c>
      <c r="U16" s="19">
        <v>0</v>
      </c>
      <c r="V16" s="24">
        <v>460</v>
      </c>
      <c r="W16" s="24">
        <v>460</v>
      </c>
    </row>
    <row r="17" spans="1:23" ht="45" customHeight="1">
      <c r="A17" s="22">
        <v>12</v>
      </c>
      <c r="B17" s="55" t="s">
        <v>32</v>
      </c>
      <c r="C17" s="8">
        <v>81.61</v>
      </c>
      <c r="D17" s="9">
        <f t="shared" si="0"/>
        <v>14.193043478260869</v>
      </c>
      <c r="E17" s="10">
        <v>89</v>
      </c>
      <c r="F17" s="9">
        <f t="shared" si="1"/>
        <v>72.6329</v>
      </c>
      <c r="G17" s="11">
        <v>575</v>
      </c>
      <c r="H17" s="14">
        <v>89.71</v>
      </c>
      <c r="I17" s="13">
        <f t="shared" si="2"/>
        <v>15.467241379310343</v>
      </c>
      <c r="J17" s="14">
        <v>93</v>
      </c>
      <c r="K17" s="9">
        <f t="shared" si="3"/>
        <v>83.43029999999999</v>
      </c>
      <c r="L17" s="11">
        <v>580</v>
      </c>
      <c r="M17" s="15">
        <f>RANK(I17,I6:I23)</f>
        <v>8</v>
      </c>
      <c r="N17" s="16">
        <f t="shared" si="4"/>
        <v>23.99182279999996</v>
      </c>
      <c r="O17" s="17">
        <v>2390</v>
      </c>
      <c r="P17" s="18">
        <v>172</v>
      </c>
      <c r="Q17" s="18">
        <v>10</v>
      </c>
      <c r="R17" s="19">
        <v>71</v>
      </c>
      <c r="S17" s="19">
        <v>2</v>
      </c>
      <c r="T17" s="19">
        <v>153</v>
      </c>
      <c r="U17" s="19">
        <v>7</v>
      </c>
      <c r="V17" s="20">
        <v>575</v>
      </c>
      <c r="W17" s="20">
        <v>580</v>
      </c>
    </row>
    <row r="18" spans="1:23" ht="45" customHeight="1">
      <c r="A18" s="22">
        <v>13</v>
      </c>
      <c r="B18" s="55" t="s">
        <v>33</v>
      </c>
      <c r="C18" s="8">
        <v>15.2</v>
      </c>
      <c r="D18" s="9">
        <f t="shared" si="0"/>
        <v>13.693693693693692</v>
      </c>
      <c r="E18" s="10">
        <v>90</v>
      </c>
      <c r="F18" s="9">
        <f t="shared" si="1"/>
        <v>13.68</v>
      </c>
      <c r="G18" s="11">
        <v>111</v>
      </c>
      <c r="H18" s="12">
        <v>17.5</v>
      </c>
      <c r="I18" s="13">
        <f t="shared" si="2"/>
        <v>15.765765765765765</v>
      </c>
      <c r="J18" s="14">
        <v>80</v>
      </c>
      <c r="K18" s="9">
        <f t="shared" si="3"/>
        <v>14</v>
      </c>
      <c r="L18" s="11">
        <v>111</v>
      </c>
      <c r="M18" s="15">
        <f>RANK(I18,I6:I23)</f>
        <v>7</v>
      </c>
      <c r="N18" s="16">
        <f t="shared" si="4"/>
        <v>0.7110400000000006</v>
      </c>
      <c r="O18" s="17">
        <v>622</v>
      </c>
      <c r="P18" s="18">
        <v>49</v>
      </c>
      <c r="Q18" s="18">
        <v>0</v>
      </c>
      <c r="R18" s="19">
        <v>11</v>
      </c>
      <c r="S18" s="19">
        <v>0</v>
      </c>
      <c r="T18" s="19">
        <v>33</v>
      </c>
      <c r="U18" s="19">
        <v>0</v>
      </c>
      <c r="V18" s="26">
        <v>111</v>
      </c>
      <c r="W18" s="26">
        <v>111</v>
      </c>
    </row>
    <row r="19" spans="1:23" ht="45" customHeight="1">
      <c r="A19" s="22">
        <v>14</v>
      </c>
      <c r="B19" s="55" t="s">
        <v>34</v>
      </c>
      <c r="C19" s="8">
        <v>22.5</v>
      </c>
      <c r="D19" s="9">
        <f t="shared" si="0"/>
        <v>8.964143426294822</v>
      </c>
      <c r="E19" s="10">
        <v>80</v>
      </c>
      <c r="F19" s="9">
        <f t="shared" si="1"/>
        <v>18</v>
      </c>
      <c r="G19" s="11">
        <v>251</v>
      </c>
      <c r="H19" s="12">
        <v>31.65</v>
      </c>
      <c r="I19" s="13">
        <f t="shared" si="2"/>
        <v>11.384892086330934</v>
      </c>
      <c r="J19" s="14">
        <v>95</v>
      </c>
      <c r="K19" s="9">
        <f t="shared" si="3"/>
        <v>30.0675</v>
      </c>
      <c r="L19" s="11">
        <v>278</v>
      </c>
      <c r="M19" s="15">
        <f>RANK(I19,I6:I23)</f>
        <v>16</v>
      </c>
      <c r="N19" s="16">
        <f t="shared" si="4"/>
        <v>26.813984999999995</v>
      </c>
      <c r="O19" s="17">
        <v>526</v>
      </c>
      <c r="P19" s="18">
        <v>38</v>
      </c>
      <c r="Q19" s="18">
        <v>0</v>
      </c>
      <c r="R19" s="19">
        <v>21</v>
      </c>
      <c r="S19" s="19">
        <v>0</v>
      </c>
      <c r="T19" s="19">
        <v>114</v>
      </c>
      <c r="U19" s="19">
        <v>0</v>
      </c>
      <c r="V19" s="20">
        <v>251</v>
      </c>
      <c r="W19" s="20">
        <v>278</v>
      </c>
    </row>
    <row r="20" spans="1:23" ht="45" customHeight="1">
      <c r="A20" s="22">
        <v>15</v>
      </c>
      <c r="B20" s="55" t="s">
        <v>35</v>
      </c>
      <c r="C20" s="8">
        <v>18</v>
      </c>
      <c r="D20" s="9">
        <f t="shared" si="0"/>
        <v>9</v>
      </c>
      <c r="E20" s="10">
        <v>95</v>
      </c>
      <c r="F20" s="9">
        <f t="shared" si="1"/>
        <v>17.1</v>
      </c>
      <c r="G20" s="11">
        <v>200</v>
      </c>
      <c r="H20" s="12">
        <v>19.6</v>
      </c>
      <c r="I20" s="13">
        <f t="shared" si="2"/>
        <v>9.702970297029703</v>
      </c>
      <c r="J20" s="14">
        <v>90</v>
      </c>
      <c r="K20" s="9">
        <f t="shared" si="3"/>
        <v>17.64</v>
      </c>
      <c r="L20" s="11">
        <v>202</v>
      </c>
      <c r="M20" s="15">
        <f>RANK(I20,I6:I23)</f>
        <v>18</v>
      </c>
      <c r="N20" s="16">
        <f t="shared" si="4"/>
        <v>1.199879999999998</v>
      </c>
      <c r="O20" s="17">
        <v>406</v>
      </c>
      <c r="P20" s="18">
        <v>33</v>
      </c>
      <c r="Q20" s="18">
        <v>0</v>
      </c>
      <c r="R20" s="19">
        <v>0</v>
      </c>
      <c r="S20" s="19">
        <v>0</v>
      </c>
      <c r="T20" s="19">
        <v>98</v>
      </c>
      <c r="U20" s="19">
        <v>0</v>
      </c>
      <c r="V20" s="20">
        <v>200</v>
      </c>
      <c r="W20" s="20">
        <v>202</v>
      </c>
    </row>
    <row r="21" spans="1:23" ht="45" customHeight="1">
      <c r="A21" s="22">
        <v>16</v>
      </c>
      <c r="B21" s="55" t="s">
        <v>36</v>
      </c>
      <c r="C21" s="8">
        <v>45.5</v>
      </c>
      <c r="D21" s="9">
        <f t="shared" si="0"/>
        <v>14.21875</v>
      </c>
      <c r="E21" s="10">
        <v>80</v>
      </c>
      <c r="F21" s="9">
        <f t="shared" si="1"/>
        <v>36.4</v>
      </c>
      <c r="G21" s="11">
        <v>320</v>
      </c>
      <c r="H21" s="12">
        <v>42</v>
      </c>
      <c r="I21" s="13">
        <f t="shared" si="2"/>
        <v>13.125</v>
      </c>
      <c r="J21" s="14">
        <v>81</v>
      </c>
      <c r="K21" s="9">
        <f t="shared" si="3"/>
        <v>34.02</v>
      </c>
      <c r="L21" s="11">
        <v>320</v>
      </c>
      <c r="M21" s="15">
        <f>RANK(I21,I6:I23)</f>
        <v>13</v>
      </c>
      <c r="N21" s="16">
        <f t="shared" si="4"/>
        <v>-5.288359999999989</v>
      </c>
      <c r="O21" s="17">
        <v>1240</v>
      </c>
      <c r="P21" s="18">
        <v>75</v>
      </c>
      <c r="Q21" s="18">
        <v>0</v>
      </c>
      <c r="R21" s="19">
        <v>34</v>
      </c>
      <c r="S21" s="19">
        <v>0</v>
      </c>
      <c r="T21" s="19">
        <v>43</v>
      </c>
      <c r="U21" s="19">
        <v>0</v>
      </c>
      <c r="V21" s="26">
        <v>320</v>
      </c>
      <c r="W21" s="26">
        <v>320</v>
      </c>
    </row>
    <row r="22" spans="1:23" ht="45" customHeight="1">
      <c r="A22" s="22">
        <v>17</v>
      </c>
      <c r="B22" s="55" t="s">
        <v>37</v>
      </c>
      <c r="C22" s="8">
        <v>16</v>
      </c>
      <c r="D22" s="9">
        <f t="shared" si="0"/>
        <v>16</v>
      </c>
      <c r="E22" s="10">
        <v>93</v>
      </c>
      <c r="F22" s="9">
        <f t="shared" si="1"/>
        <v>14.88</v>
      </c>
      <c r="G22" s="11">
        <v>100</v>
      </c>
      <c r="H22" s="12">
        <v>17.64</v>
      </c>
      <c r="I22" s="13">
        <f t="shared" si="2"/>
        <v>16.8</v>
      </c>
      <c r="J22" s="14">
        <v>69</v>
      </c>
      <c r="K22" s="9">
        <f t="shared" si="3"/>
        <v>12.171600000000002</v>
      </c>
      <c r="L22" s="11">
        <v>105</v>
      </c>
      <c r="M22" s="15">
        <f>RANK(I22,I6:I23)</f>
        <v>4</v>
      </c>
      <c r="N22" s="16">
        <f t="shared" si="4"/>
        <v>-6.0180647999999985</v>
      </c>
      <c r="O22" s="29">
        <v>425</v>
      </c>
      <c r="P22" s="18">
        <v>24</v>
      </c>
      <c r="Q22" s="18">
        <v>0</v>
      </c>
      <c r="R22" s="19">
        <v>8</v>
      </c>
      <c r="S22" s="19">
        <v>0</v>
      </c>
      <c r="T22" s="19">
        <v>13</v>
      </c>
      <c r="U22" s="19">
        <v>2</v>
      </c>
      <c r="V22" s="20">
        <v>100</v>
      </c>
      <c r="W22" s="20">
        <v>105</v>
      </c>
    </row>
    <row r="23" spans="1:23" ht="45" customHeight="1">
      <c r="A23" s="22">
        <v>18</v>
      </c>
      <c r="B23" s="55" t="s">
        <v>38</v>
      </c>
      <c r="C23" s="8">
        <v>19.4</v>
      </c>
      <c r="D23" s="9">
        <f t="shared" si="0"/>
        <v>13.661971830985914</v>
      </c>
      <c r="E23" s="10">
        <v>94</v>
      </c>
      <c r="F23" s="30">
        <f t="shared" si="1"/>
        <v>18.236</v>
      </c>
      <c r="G23" s="11">
        <v>142</v>
      </c>
      <c r="H23" s="12">
        <v>16.9</v>
      </c>
      <c r="I23" s="13">
        <f t="shared" si="2"/>
        <v>11.901408450704224</v>
      </c>
      <c r="J23" s="14">
        <v>94</v>
      </c>
      <c r="K23" s="9">
        <f t="shared" si="3"/>
        <v>15.886</v>
      </c>
      <c r="L23" s="11">
        <v>142</v>
      </c>
      <c r="M23" s="15">
        <f>RANK(I23,I6:I23)</f>
        <v>15</v>
      </c>
      <c r="N23" s="16">
        <f t="shared" si="4"/>
        <v>-5.221700000000003</v>
      </c>
      <c r="O23" s="17">
        <v>360</v>
      </c>
      <c r="P23" s="18">
        <v>44</v>
      </c>
      <c r="Q23" s="18">
        <v>0</v>
      </c>
      <c r="R23" s="19">
        <v>7</v>
      </c>
      <c r="S23" s="19">
        <v>0</v>
      </c>
      <c r="T23" s="19">
        <v>35</v>
      </c>
      <c r="U23" s="19">
        <v>0</v>
      </c>
      <c r="V23" s="26">
        <v>142</v>
      </c>
      <c r="W23" s="26">
        <v>142</v>
      </c>
    </row>
    <row r="24" spans="1:25" ht="48.75" customHeight="1">
      <c r="A24" s="22"/>
      <c r="B24" s="58" t="s">
        <v>48</v>
      </c>
      <c r="C24" s="32">
        <f>SUM(C6:C23)</f>
        <v>1048.44</v>
      </c>
      <c r="D24" s="9">
        <f t="shared" si="0"/>
        <v>14.16236660813184</v>
      </c>
      <c r="E24" s="10">
        <f>F24/C24*100</f>
        <v>91.64334630498642</v>
      </c>
      <c r="F24" s="30">
        <f>SUM(F6:F23)</f>
        <v>960.8254999999998</v>
      </c>
      <c r="G24" s="33">
        <f>SUM(G6:G23)</f>
        <v>7403</v>
      </c>
      <c r="H24" s="13">
        <f>SUM(H6:H23)</f>
        <v>1115.89</v>
      </c>
      <c r="I24" s="13">
        <f t="shared" si="2"/>
        <v>14.954301795765213</v>
      </c>
      <c r="J24" s="34">
        <f>K24/H24*100</f>
        <v>92.68458360591097</v>
      </c>
      <c r="K24" s="9">
        <f>SUM(K6:K23)</f>
        <v>1034.258</v>
      </c>
      <c r="L24" s="35">
        <f>SUM(L6:L23)</f>
        <v>7462</v>
      </c>
      <c r="M24" s="36"/>
      <c r="N24" s="16">
        <f t="shared" si="4"/>
        <v>163.1670150000005</v>
      </c>
      <c r="O24" s="37">
        <f aca="true" t="shared" si="5" ref="O24:V24">SUM(O6:O23)</f>
        <v>22259</v>
      </c>
      <c r="P24" s="18">
        <f t="shared" si="5"/>
        <v>1943</v>
      </c>
      <c r="Q24" s="18">
        <f t="shared" si="5"/>
        <v>49</v>
      </c>
      <c r="R24" s="19">
        <f t="shared" si="5"/>
        <v>613</v>
      </c>
      <c r="S24" s="19">
        <f t="shared" si="5"/>
        <v>5</v>
      </c>
      <c r="T24" s="19">
        <f t="shared" si="5"/>
        <v>2125</v>
      </c>
      <c r="U24" s="19">
        <f t="shared" si="5"/>
        <v>73</v>
      </c>
      <c r="V24" s="38">
        <f t="shared" si="5"/>
        <v>7403</v>
      </c>
      <c r="W24" s="38">
        <v>7462</v>
      </c>
      <c r="Y24" t="s">
        <v>40</v>
      </c>
    </row>
    <row r="25" spans="1:25" ht="29.25" customHeight="1">
      <c r="A25" s="22"/>
      <c r="B25" s="59" t="s">
        <v>41</v>
      </c>
      <c r="C25" s="32">
        <v>191.8</v>
      </c>
      <c r="D25" s="40">
        <f t="shared" si="0"/>
        <v>12.286995515695068</v>
      </c>
      <c r="E25" s="41"/>
      <c r="F25" s="41"/>
      <c r="G25" s="41"/>
      <c r="H25" s="42">
        <v>188.8</v>
      </c>
      <c r="I25" s="42">
        <f t="shared" si="2"/>
        <v>11.844416562107906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60" t="s">
        <v>49</v>
      </c>
      <c r="C26" s="32">
        <f>SUM(C24:C25)</f>
        <v>1240.24</v>
      </c>
      <c r="D26" s="9">
        <f t="shared" si="0"/>
        <v>13.83578759482374</v>
      </c>
      <c r="E26" s="41"/>
      <c r="F26" s="41"/>
      <c r="G26" s="41"/>
      <c r="H26" s="13">
        <f>SUM(H24:H25)</f>
        <v>1304.69</v>
      </c>
      <c r="I26" s="13">
        <f t="shared" si="2"/>
        <v>14.40691254416961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8964</v>
      </c>
      <c r="W26" s="38">
        <f>SUM(W24:W25)</f>
        <v>9056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2661</v>
      </c>
      <c r="W27" s="38"/>
      <c r="Y27" t="s">
        <v>45</v>
      </c>
    </row>
    <row r="28" spans="22:25" ht="20.25">
      <c r="V28" s="38">
        <f>SUM(V26:V27)</f>
        <v>11625</v>
      </c>
      <c r="W28" s="38">
        <f>SUM(W26:W27)</f>
        <v>9056</v>
      </c>
      <c r="Y28" t="s">
        <v>46</v>
      </c>
    </row>
  </sheetData>
  <sheetProtection/>
  <mergeCells count="23"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O3:O5"/>
    <mergeCell ref="P3:S3"/>
    <mergeCell ref="K4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zoomScale="80" zoomScaleNormal="80" zoomScaleSheetLayoutView="8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0" customWidth="1"/>
    <col min="2" max="2" width="28.50390625" style="61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8.875" style="1" customWidth="1"/>
  </cols>
  <sheetData>
    <row r="1" spans="2:18" ht="30"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88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88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88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54" t="s">
        <v>21</v>
      </c>
      <c r="C6" s="8">
        <v>183.34</v>
      </c>
      <c r="D6" s="9">
        <f aca="true" t="shared" si="0" ref="D6:D26">C6/V6*100</f>
        <v>15.670085470085471</v>
      </c>
      <c r="E6" s="10">
        <v>95</v>
      </c>
      <c r="F6" s="9">
        <f aca="true" t="shared" si="1" ref="F6:F23">C6*E6/100</f>
        <v>174.173</v>
      </c>
      <c r="G6" s="11">
        <v>1170</v>
      </c>
      <c r="H6" s="12">
        <v>185.1</v>
      </c>
      <c r="I6" s="13">
        <f aca="true" t="shared" si="2" ref="I6:I26">H6/W6*100</f>
        <v>15.048780487804878</v>
      </c>
      <c r="J6" s="14">
        <v>95</v>
      </c>
      <c r="K6" s="9">
        <f aca="true" t="shared" si="3" ref="K6:K23">H6*J6/100</f>
        <v>175.845</v>
      </c>
      <c r="L6" s="11">
        <v>1230</v>
      </c>
      <c r="M6" s="15">
        <f>RANK(I6,I6:I23)</f>
        <v>11</v>
      </c>
      <c r="N6" s="16">
        <f>((K6-F6))*22.22/10</f>
        <v>3.7151839999999927</v>
      </c>
      <c r="O6" s="17">
        <v>1920</v>
      </c>
      <c r="P6" s="18">
        <v>304</v>
      </c>
      <c r="Q6" s="18">
        <v>6</v>
      </c>
      <c r="R6" s="19">
        <v>70</v>
      </c>
      <c r="S6" s="19">
        <v>0</v>
      </c>
      <c r="T6" s="19">
        <v>215</v>
      </c>
      <c r="U6" s="19">
        <v>11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54" t="s">
        <v>22</v>
      </c>
      <c r="C7" s="8">
        <v>86.26</v>
      </c>
      <c r="D7" s="9">
        <f t="shared" si="0"/>
        <v>13.415241057542767</v>
      </c>
      <c r="E7" s="10">
        <v>96</v>
      </c>
      <c r="F7" s="9">
        <f t="shared" si="1"/>
        <v>82.8096</v>
      </c>
      <c r="G7" s="11">
        <v>643</v>
      </c>
      <c r="H7" s="12">
        <v>103.5</v>
      </c>
      <c r="I7" s="13">
        <f t="shared" si="2"/>
        <v>16.09642301710731</v>
      </c>
      <c r="J7" s="14">
        <v>92</v>
      </c>
      <c r="K7" s="9">
        <f t="shared" si="3"/>
        <v>95.22</v>
      </c>
      <c r="L7" s="11">
        <v>643</v>
      </c>
      <c r="M7" s="15">
        <f>RANK(I7,I6:I23)</f>
        <v>5</v>
      </c>
      <c r="N7" s="16">
        <f aca="true" t="shared" si="4" ref="N7:N24">((K7-F7))*22.22/10</f>
        <v>27.57590879999999</v>
      </c>
      <c r="O7" s="17">
        <v>1560</v>
      </c>
      <c r="P7" s="18">
        <v>210</v>
      </c>
      <c r="Q7" s="18">
        <v>20</v>
      </c>
      <c r="R7" s="19">
        <v>65</v>
      </c>
      <c r="S7" s="19">
        <v>0</v>
      </c>
      <c r="T7" s="19">
        <v>194</v>
      </c>
      <c r="U7" s="19">
        <v>4</v>
      </c>
      <c r="V7" s="20">
        <v>643</v>
      </c>
      <c r="W7" s="20">
        <v>643</v>
      </c>
    </row>
    <row r="8" spans="1:23" ht="45" customHeight="1">
      <c r="A8" s="22">
        <v>3</v>
      </c>
      <c r="B8" s="55" t="s">
        <v>23</v>
      </c>
      <c r="C8" s="8">
        <v>129.92</v>
      </c>
      <c r="D8" s="9">
        <f t="shared" si="0"/>
        <v>16.24</v>
      </c>
      <c r="E8" s="10">
        <v>98</v>
      </c>
      <c r="F8" s="9">
        <f t="shared" si="1"/>
        <v>127.32159999999998</v>
      </c>
      <c r="G8" s="11">
        <v>800</v>
      </c>
      <c r="H8" s="12">
        <v>142.45</v>
      </c>
      <c r="I8" s="13">
        <f t="shared" si="2"/>
        <v>17.80625</v>
      </c>
      <c r="J8" s="14">
        <v>98</v>
      </c>
      <c r="K8" s="9">
        <f t="shared" si="3"/>
        <v>139.601</v>
      </c>
      <c r="L8" s="11">
        <v>800</v>
      </c>
      <c r="M8" s="15">
        <f>RANK(I8,I6:I23)</f>
        <v>1</v>
      </c>
      <c r="N8" s="16">
        <f t="shared" si="4"/>
        <v>27.284826800000054</v>
      </c>
      <c r="O8" s="17">
        <v>1350</v>
      </c>
      <c r="P8" s="18">
        <v>170</v>
      </c>
      <c r="Q8" s="18">
        <v>6</v>
      </c>
      <c r="R8" s="19">
        <v>67</v>
      </c>
      <c r="S8" s="19">
        <v>2</v>
      </c>
      <c r="T8" s="19">
        <v>247</v>
      </c>
      <c r="U8" s="19">
        <v>6</v>
      </c>
      <c r="V8" s="24">
        <v>800</v>
      </c>
      <c r="W8" s="24">
        <v>800</v>
      </c>
    </row>
    <row r="9" spans="1:23" ht="45" customHeight="1">
      <c r="A9" s="22">
        <v>4</v>
      </c>
      <c r="B9" s="56" t="s">
        <v>24</v>
      </c>
      <c r="C9" s="8">
        <v>27.92</v>
      </c>
      <c r="D9" s="9">
        <f t="shared" si="0"/>
        <v>10.94901960784314</v>
      </c>
      <c r="E9" s="10">
        <v>82</v>
      </c>
      <c r="F9" s="9">
        <f t="shared" si="1"/>
        <v>22.8944</v>
      </c>
      <c r="G9" s="11">
        <v>255</v>
      </c>
      <c r="H9" s="12">
        <v>31.75</v>
      </c>
      <c r="I9" s="13">
        <f t="shared" si="2"/>
        <v>12.450980392156863</v>
      </c>
      <c r="J9" s="14">
        <v>93</v>
      </c>
      <c r="K9" s="9">
        <f t="shared" si="3"/>
        <v>29.5275</v>
      </c>
      <c r="L9" s="11">
        <v>255</v>
      </c>
      <c r="M9" s="15">
        <f>RANK(I9,I6:I23)</f>
        <v>14</v>
      </c>
      <c r="N9" s="16">
        <f t="shared" si="4"/>
        <v>14.738748199999998</v>
      </c>
      <c r="O9" s="17">
        <v>1000</v>
      </c>
      <c r="P9" s="18">
        <v>82</v>
      </c>
      <c r="Q9" s="18">
        <v>4</v>
      </c>
      <c r="R9" s="19">
        <v>12</v>
      </c>
      <c r="S9" s="19">
        <v>0</v>
      </c>
      <c r="T9" s="19">
        <v>99</v>
      </c>
      <c r="U9" s="19">
        <v>1</v>
      </c>
      <c r="V9" s="26">
        <v>255</v>
      </c>
      <c r="W9" s="26">
        <v>255</v>
      </c>
    </row>
    <row r="10" spans="1:24" ht="45" customHeight="1">
      <c r="A10" s="22">
        <v>5</v>
      </c>
      <c r="B10" s="57" t="s">
        <v>25</v>
      </c>
      <c r="C10" s="8">
        <v>62.47</v>
      </c>
      <c r="D10" s="9">
        <f t="shared" si="0"/>
        <v>12.37029702970297</v>
      </c>
      <c r="E10" s="10">
        <v>90</v>
      </c>
      <c r="F10" s="9">
        <f t="shared" si="1"/>
        <v>56.223</v>
      </c>
      <c r="G10" s="11">
        <v>505</v>
      </c>
      <c r="H10" s="12">
        <v>69.71</v>
      </c>
      <c r="I10" s="13">
        <f t="shared" si="2"/>
        <v>15.491111111111111</v>
      </c>
      <c r="J10" s="14">
        <v>88</v>
      </c>
      <c r="K10" s="9">
        <f t="shared" si="3"/>
        <v>61.34479999999999</v>
      </c>
      <c r="L10" s="11">
        <v>505</v>
      </c>
      <c r="M10" s="15">
        <f>RANK(I10,I6:I23)</f>
        <v>9</v>
      </c>
      <c r="N10" s="16">
        <f t="shared" si="4"/>
        <v>11.380639599999984</v>
      </c>
      <c r="O10" s="17">
        <v>1793</v>
      </c>
      <c r="P10" s="18">
        <v>102</v>
      </c>
      <c r="Q10" s="18">
        <v>3</v>
      </c>
      <c r="R10" s="19">
        <v>58</v>
      </c>
      <c r="S10" s="19">
        <v>1</v>
      </c>
      <c r="T10" s="19">
        <v>169</v>
      </c>
      <c r="U10" s="19">
        <v>6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55" t="s">
        <v>26</v>
      </c>
      <c r="C11" s="8">
        <v>53</v>
      </c>
      <c r="D11" s="9">
        <f t="shared" si="0"/>
        <v>16.307692307692307</v>
      </c>
      <c r="E11" s="10">
        <v>86</v>
      </c>
      <c r="F11" s="9">
        <f t="shared" si="1"/>
        <v>45.58</v>
      </c>
      <c r="G11" s="11">
        <v>325</v>
      </c>
      <c r="H11" s="12">
        <v>56</v>
      </c>
      <c r="I11" s="13">
        <f t="shared" si="2"/>
        <v>17.23076923076923</v>
      </c>
      <c r="J11" s="14">
        <v>94</v>
      </c>
      <c r="K11" s="9">
        <f t="shared" si="3"/>
        <v>52.64</v>
      </c>
      <c r="L11" s="11">
        <v>325</v>
      </c>
      <c r="M11" s="15">
        <f>RANK(I11,I6:I23)</f>
        <v>3</v>
      </c>
      <c r="N11" s="16">
        <f t="shared" si="4"/>
        <v>15.687320000000005</v>
      </c>
      <c r="O11" s="17">
        <v>1715</v>
      </c>
      <c r="P11" s="18">
        <v>125</v>
      </c>
      <c r="Q11" s="18">
        <v>13</v>
      </c>
      <c r="R11" s="19">
        <v>35</v>
      </c>
      <c r="S11" s="19">
        <v>0</v>
      </c>
      <c r="T11" s="19">
        <v>66</v>
      </c>
      <c r="U11" s="19">
        <v>1</v>
      </c>
      <c r="V11" s="24">
        <v>325</v>
      </c>
      <c r="W11" s="24">
        <v>325</v>
      </c>
    </row>
    <row r="12" spans="1:23" ht="45" customHeight="1">
      <c r="A12" s="22">
        <v>7</v>
      </c>
      <c r="B12" s="55" t="s">
        <v>27</v>
      </c>
      <c r="C12" s="8">
        <v>25.6</v>
      </c>
      <c r="D12" s="9">
        <f t="shared" si="0"/>
        <v>11.583710407239819</v>
      </c>
      <c r="E12" s="10">
        <v>95</v>
      </c>
      <c r="F12" s="9">
        <f t="shared" si="1"/>
        <v>24.32</v>
      </c>
      <c r="G12" s="11">
        <v>221</v>
      </c>
      <c r="H12" s="12">
        <v>38.45</v>
      </c>
      <c r="I12" s="13">
        <f t="shared" si="2"/>
        <v>17.39819004524887</v>
      </c>
      <c r="J12" s="14">
        <v>96</v>
      </c>
      <c r="K12" s="9">
        <f t="shared" si="3"/>
        <v>36.912000000000006</v>
      </c>
      <c r="L12" s="11">
        <v>221</v>
      </c>
      <c r="M12" s="15">
        <f>RANK(I12,I6:I23)</f>
        <v>2</v>
      </c>
      <c r="N12" s="16">
        <f t="shared" si="4"/>
        <v>27.979424000000012</v>
      </c>
      <c r="O12" s="17">
        <v>810</v>
      </c>
      <c r="P12" s="18">
        <v>57</v>
      </c>
      <c r="Q12" s="18">
        <v>4</v>
      </c>
      <c r="R12" s="19">
        <v>25</v>
      </c>
      <c r="S12" s="19">
        <v>2</v>
      </c>
      <c r="T12" s="19">
        <v>60</v>
      </c>
      <c r="U12" s="19">
        <v>2</v>
      </c>
      <c r="V12" s="20">
        <v>221</v>
      </c>
      <c r="W12" s="20">
        <v>221</v>
      </c>
    </row>
    <row r="13" spans="1:23" ht="45" customHeight="1">
      <c r="A13" s="22">
        <v>8</v>
      </c>
      <c r="B13" s="55" t="s">
        <v>28</v>
      </c>
      <c r="C13" s="8">
        <v>117.39</v>
      </c>
      <c r="D13" s="9">
        <f t="shared" si="0"/>
        <v>16.77</v>
      </c>
      <c r="E13" s="10">
        <v>98</v>
      </c>
      <c r="F13" s="9">
        <f t="shared" si="1"/>
        <v>115.0422</v>
      </c>
      <c r="G13" s="11">
        <v>700</v>
      </c>
      <c r="H13" s="14">
        <v>112.51</v>
      </c>
      <c r="I13" s="13">
        <f t="shared" si="2"/>
        <v>16.072857142857146</v>
      </c>
      <c r="J13" s="14">
        <v>98</v>
      </c>
      <c r="K13" s="9">
        <f t="shared" si="3"/>
        <v>110.25980000000001</v>
      </c>
      <c r="L13" s="11">
        <v>700</v>
      </c>
      <c r="M13" s="15">
        <f>RANK(I13,I6:I23)</f>
        <v>6</v>
      </c>
      <c r="N13" s="16">
        <f t="shared" si="4"/>
        <v>-10.626492799999959</v>
      </c>
      <c r="O13" s="17">
        <v>2580</v>
      </c>
      <c r="P13" s="18">
        <v>240</v>
      </c>
      <c r="Q13" s="18">
        <v>4</v>
      </c>
      <c r="R13" s="19">
        <v>47</v>
      </c>
      <c r="S13" s="19">
        <v>2</v>
      </c>
      <c r="T13" s="19">
        <v>365</v>
      </c>
      <c r="U13" s="19">
        <v>51</v>
      </c>
      <c r="V13" s="24">
        <v>700</v>
      </c>
      <c r="W13" s="24">
        <v>700</v>
      </c>
    </row>
    <row r="14" spans="1:23" ht="45" customHeight="1">
      <c r="A14" s="22">
        <v>9</v>
      </c>
      <c r="B14" s="55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-12.807608000000005</v>
      </c>
      <c r="O14" s="17">
        <v>860</v>
      </c>
      <c r="P14" s="18">
        <v>55</v>
      </c>
      <c r="Q14" s="18">
        <v>2</v>
      </c>
      <c r="R14" s="19">
        <v>15</v>
      </c>
      <c r="S14" s="19">
        <v>0</v>
      </c>
      <c r="T14" s="19">
        <v>65</v>
      </c>
      <c r="U14" s="19">
        <v>0</v>
      </c>
      <c r="V14" s="20">
        <v>370</v>
      </c>
      <c r="W14" s="20">
        <v>330</v>
      </c>
    </row>
    <row r="15" spans="1:23" ht="45" customHeight="1">
      <c r="A15" s="22">
        <v>10</v>
      </c>
      <c r="B15" s="55" t="s">
        <v>30</v>
      </c>
      <c r="C15" s="8">
        <v>39</v>
      </c>
      <c r="D15" s="9">
        <f t="shared" si="0"/>
        <v>15.294117647058824</v>
      </c>
      <c r="E15" s="10">
        <v>99</v>
      </c>
      <c r="F15" s="9">
        <f t="shared" si="1"/>
        <v>38.61</v>
      </c>
      <c r="G15" s="11">
        <v>255</v>
      </c>
      <c r="H15" s="12">
        <v>39</v>
      </c>
      <c r="I15" s="13">
        <f t="shared" si="2"/>
        <v>15.294117647058824</v>
      </c>
      <c r="J15" s="14">
        <v>90</v>
      </c>
      <c r="K15" s="9">
        <f t="shared" si="3"/>
        <v>35.1</v>
      </c>
      <c r="L15" s="11">
        <v>255</v>
      </c>
      <c r="M15" s="15">
        <f>RANK(I15,I6:I23)</f>
        <v>10</v>
      </c>
      <c r="N15" s="16">
        <f t="shared" si="4"/>
        <v>-7.799219999999996</v>
      </c>
      <c r="O15" s="17">
        <v>802</v>
      </c>
      <c r="P15" s="18">
        <v>56</v>
      </c>
      <c r="Q15" s="18">
        <v>7</v>
      </c>
      <c r="R15" s="19">
        <v>17</v>
      </c>
      <c r="S15" s="19">
        <v>2</v>
      </c>
      <c r="T15" s="19">
        <v>79</v>
      </c>
      <c r="U15" s="19">
        <v>15</v>
      </c>
      <c r="V15" s="24">
        <v>255</v>
      </c>
      <c r="W15" s="24">
        <v>255</v>
      </c>
    </row>
    <row r="16" spans="1:23" ht="45" customHeight="1">
      <c r="A16" s="22">
        <v>11</v>
      </c>
      <c r="B16" s="55" t="s">
        <v>31</v>
      </c>
      <c r="C16" s="8">
        <v>55.14</v>
      </c>
      <c r="D16" s="9">
        <f t="shared" si="0"/>
        <v>11.986956521739131</v>
      </c>
      <c r="E16" s="10">
        <v>86</v>
      </c>
      <c r="F16" s="9">
        <f t="shared" si="1"/>
        <v>47.4204</v>
      </c>
      <c r="G16" s="11">
        <v>460</v>
      </c>
      <c r="H16" s="12">
        <v>63.54</v>
      </c>
      <c r="I16" s="13">
        <f t="shared" si="2"/>
        <v>13.81304347826087</v>
      </c>
      <c r="J16" s="14">
        <v>86</v>
      </c>
      <c r="K16" s="9">
        <f t="shared" si="3"/>
        <v>54.6444</v>
      </c>
      <c r="L16" s="11">
        <v>460</v>
      </c>
      <c r="M16" s="15">
        <f>RANK(I16,I6:I23)</f>
        <v>12</v>
      </c>
      <c r="N16" s="16">
        <f t="shared" si="4"/>
        <v>16.05172799999999</v>
      </c>
      <c r="O16" s="17">
        <v>1900</v>
      </c>
      <c r="P16" s="18">
        <v>142</v>
      </c>
      <c r="Q16" s="18">
        <v>5</v>
      </c>
      <c r="R16" s="19">
        <v>56</v>
      </c>
      <c r="S16" s="19">
        <v>0</v>
      </c>
      <c r="T16" s="19">
        <v>113</v>
      </c>
      <c r="U16" s="19">
        <v>3</v>
      </c>
      <c r="V16" s="24">
        <v>460</v>
      </c>
      <c r="W16" s="24">
        <v>460</v>
      </c>
    </row>
    <row r="17" spans="1:23" ht="45" customHeight="1">
      <c r="A17" s="22">
        <v>12</v>
      </c>
      <c r="B17" s="55" t="s">
        <v>32</v>
      </c>
      <c r="C17" s="8">
        <v>80.71</v>
      </c>
      <c r="D17" s="9">
        <f t="shared" si="0"/>
        <v>14.036521739130434</v>
      </c>
      <c r="E17" s="10">
        <v>89</v>
      </c>
      <c r="F17" s="9">
        <f t="shared" si="1"/>
        <v>71.83189999999999</v>
      </c>
      <c r="G17" s="11">
        <v>575</v>
      </c>
      <c r="H17" s="14">
        <v>92.83</v>
      </c>
      <c r="I17" s="13">
        <f t="shared" si="2"/>
        <v>16.005172413793105</v>
      </c>
      <c r="J17" s="14">
        <v>92</v>
      </c>
      <c r="K17" s="9">
        <f t="shared" si="3"/>
        <v>85.40360000000001</v>
      </c>
      <c r="L17" s="11">
        <v>580</v>
      </c>
      <c r="M17" s="15">
        <f>RANK(I17,I6:I23)</f>
        <v>7</v>
      </c>
      <c r="N17" s="16">
        <f t="shared" si="4"/>
        <v>30.156317400000045</v>
      </c>
      <c r="O17" s="17">
        <v>2390</v>
      </c>
      <c r="P17" s="18">
        <v>172</v>
      </c>
      <c r="Q17" s="18">
        <v>10</v>
      </c>
      <c r="R17" s="19">
        <v>71</v>
      </c>
      <c r="S17" s="19">
        <v>2</v>
      </c>
      <c r="T17" s="19">
        <v>153</v>
      </c>
      <c r="U17" s="19">
        <v>7</v>
      </c>
      <c r="V17" s="20">
        <v>575</v>
      </c>
      <c r="W17" s="20">
        <v>580</v>
      </c>
    </row>
    <row r="18" spans="1:23" ht="45" customHeight="1">
      <c r="A18" s="22">
        <v>13</v>
      </c>
      <c r="B18" s="55" t="s">
        <v>33</v>
      </c>
      <c r="C18" s="8">
        <v>16</v>
      </c>
      <c r="D18" s="9">
        <f t="shared" si="0"/>
        <v>14.414414414414415</v>
      </c>
      <c r="E18" s="10">
        <v>90</v>
      </c>
      <c r="F18" s="9">
        <f t="shared" si="1"/>
        <v>14.4</v>
      </c>
      <c r="G18" s="11">
        <v>111</v>
      </c>
      <c r="H18" s="12">
        <v>17.5</v>
      </c>
      <c r="I18" s="13">
        <f t="shared" si="2"/>
        <v>15.765765765765765</v>
      </c>
      <c r="J18" s="14">
        <v>80</v>
      </c>
      <c r="K18" s="9">
        <f t="shared" si="3"/>
        <v>14</v>
      </c>
      <c r="L18" s="11">
        <v>111</v>
      </c>
      <c r="M18" s="15">
        <f>RANK(I18,I6:I23)</f>
        <v>8</v>
      </c>
      <c r="N18" s="16">
        <f t="shared" si="4"/>
        <v>-0.8888000000000007</v>
      </c>
      <c r="O18" s="17">
        <v>622</v>
      </c>
      <c r="P18" s="18">
        <v>54</v>
      </c>
      <c r="Q18" s="18">
        <v>5</v>
      </c>
      <c r="R18" s="19">
        <v>11</v>
      </c>
      <c r="S18" s="19">
        <v>0</v>
      </c>
      <c r="T18" s="19">
        <v>35</v>
      </c>
      <c r="U18" s="19">
        <v>2</v>
      </c>
      <c r="V18" s="26">
        <v>111</v>
      </c>
      <c r="W18" s="26">
        <v>111</v>
      </c>
    </row>
    <row r="19" spans="1:23" ht="45" customHeight="1">
      <c r="A19" s="22">
        <v>14</v>
      </c>
      <c r="B19" s="55" t="s">
        <v>34</v>
      </c>
      <c r="C19" s="8">
        <v>22.7</v>
      </c>
      <c r="D19" s="9">
        <f t="shared" si="0"/>
        <v>9.043824701195218</v>
      </c>
      <c r="E19" s="10">
        <v>80</v>
      </c>
      <c r="F19" s="9">
        <f t="shared" si="1"/>
        <v>18.16</v>
      </c>
      <c r="G19" s="11">
        <v>251</v>
      </c>
      <c r="H19" s="12">
        <v>31.3</v>
      </c>
      <c r="I19" s="13">
        <f t="shared" si="2"/>
        <v>11.258992805755396</v>
      </c>
      <c r="J19" s="14">
        <v>95</v>
      </c>
      <c r="K19" s="9">
        <f t="shared" si="3"/>
        <v>29.735</v>
      </c>
      <c r="L19" s="11">
        <v>278</v>
      </c>
      <c r="M19" s="15">
        <f>RANK(I19,I6:I23)</f>
        <v>16</v>
      </c>
      <c r="N19" s="16">
        <f t="shared" si="4"/>
        <v>25.719649999999994</v>
      </c>
      <c r="O19" s="17">
        <v>526</v>
      </c>
      <c r="P19" s="18">
        <v>42</v>
      </c>
      <c r="Q19" s="18">
        <v>4</v>
      </c>
      <c r="R19" s="19">
        <v>32</v>
      </c>
      <c r="S19" s="19">
        <v>11</v>
      </c>
      <c r="T19" s="19">
        <v>123</v>
      </c>
      <c r="U19" s="19">
        <v>9</v>
      </c>
      <c r="V19" s="20">
        <v>251</v>
      </c>
      <c r="W19" s="20">
        <v>278</v>
      </c>
    </row>
    <row r="20" spans="1:23" ht="45" customHeight="1">
      <c r="A20" s="22">
        <v>15</v>
      </c>
      <c r="B20" s="55" t="s">
        <v>35</v>
      </c>
      <c r="C20" s="8">
        <v>18.2</v>
      </c>
      <c r="D20" s="9">
        <f t="shared" si="0"/>
        <v>9.1</v>
      </c>
      <c r="E20" s="10">
        <v>95</v>
      </c>
      <c r="F20" s="9">
        <f t="shared" si="1"/>
        <v>17.29</v>
      </c>
      <c r="G20" s="11">
        <v>200</v>
      </c>
      <c r="H20" s="12">
        <v>20</v>
      </c>
      <c r="I20" s="13">
        <f t="shared" si="2"/>
        <v>9.900990099009901</v>
      </c>
      <c r="J20" s="14">
        <v>90</v>
      </c>
      <c r="K20" s="9">
        <f t="shared" si="3"/>
        <v>18</v>
      </c>
      <c r="L20" s="11">
        <v>202</v>
      </c>
      <c r="M20" s="15">
        <f>RANK(I20,I6:I23)</f>
        <v>18</v>
      </c>
      <c r="N20" s="16">
        <f t="shared" si="4"/>
        <v>1.5776200000000018</v>
      </c>
      <c r="O20" s="17">
        <v>406</v>
      </c>
      <c r="P20" s="18">
        <v>33</v>
      </c>
      <c r="Q20" s="18">
        <v>0</v>
      </c>
      <c r="R20" s="19">
        <v>0</v>
      </c>
      <c r="S20" s="19">
        <v>0</v>
      </c>
      <c r="T20" s="19">
        <v>98</v>
      </c>
      <c r="U20" s="19">
        <v>0</v>
      </c>
      <c r="V20" s="20">
        <v>200</v>
      </c>
      <c r="W20" s="20">
        <v>202</v>
      </c>
    </row>
    <row r="21" spans="1:23" ht="45" customHeight="1">
      <c r="A21" s="22">
        <v>16</v>
      </c>
      <c r="B21" s="55" t="s">
        <v>36</v>
      </c>
      <c r="C21" s="8">
        <v>46</v>
      </c>
      <c r="D21" s="9">
        <f t="shared" si="0"/>
        <v>14.374999999999998</v>
      </c>
      <c r="E21" s="10">
        <v>80</v>
      </c>
      <c r="F21" s="9">
        <f t="shared" si="1"/>
        <v>36.8</v>
      </c>
      <c r="G21" s="11">
        <v>320</v>
      </c>
      <c r="H21" s="12">
        <v>42</v>
      </c>
      <c r="I21" s="13">
        <f t="shared" si="2"/>
        <v>13.125</v>
      </c>
      <c r="J21" s="14">
        <v>81</v>
      </c>
      <c r="K21" s="9">
        <f t="shared" si="3"/>
        <v>34.02</v>
      </c>
      <c r="L21" s="11">
        <v>320</v>
      </c>
      <c r="M21" s="15">
        <f>RANK(I21,I6:I23)</f>
        <v>13</v>
      </c>
      <c r="N21" s="16">
        <f t="shared" si="4"/>
        <v>-6.177159999999986</v>
      </c>
      <c r="O21" s="17">
        <v>1240</v>
      </c>
      <c r="P21" s="18">
        <v>75</v>
      </c>
      <c r="Q21" s="18">
        <v>0</v>
      </c>
      <c r="R21" s="19">
        <v>34</v>
      </c>
      <c r="S21" s="19">
        <v>0</v>
      </c>
      <c r="T21" s="19">
        <v>43</v>
      </c>
      <c r="U21" s="19">
        <v>0</v>
      </c>
      <c r="V21" s="26">
        <v>320</v>
      </c>
      <c r="W21" s="26">
        <v>320</v>
      </c>
    </row>
    <row r="22" spans="1:23" ht="45" customHeight="1">
      <c r="A22" s="22">
        <v>17</v>
      </c>
      <c r="B22" s="55" t="s">
        <v>37</v>
      </c>
      <c r="C22" s="8">
        <v>16.73</v>
      </c>
      <c r="D22" s="9">
        <f t="shared" si="0"/>
        <v>16.73</v>
      </c>
      <c r="E22" s="10">
        <v>93</v>
      </c>
      <c r="F22" s="9">
        <f t="shared" si="1"/>
        <v>15.558900000000001</v>
      </c>
      <c r="G22" s="11">
        <v>100</v>
      </c>
      <c r="H22" s="12">
        <v>17.63</v>
      </c>
      <c r="I22" s="13">
        <f t="shared" si="2"/>
        <v>16.790476190476188</v>
      </c>
      <c r="J22" s="14">
        <v>71</v>
      </c>
      <c r="K22" s="9">
        <f t="shared" si="3"/>
        <v>12.5173</v>
      </c>
      <c r="L22" s="11">
        <v>105</v>
      </c>
      <c r="M22" s="15">
        <f>RANK(I22,I6:I23)</f>
        <v>4</v>
      </c>
      <c r="N22" s="16">
        <f t="shared" si="4"/>
        <v>-6.758435200000001</v>
      </c>
      <c r="O22" s="29">
        <v>425</v>
      </c>
      <c r="P22" s="18">
        <v>24</v>
      </c>
      <c r="Q22" s="18">
        <v>0</v>
      </c>
      <c r="R22" s="19">
        <v>8</v>
      </c>
      <c r="S22" s="19">
        <v>0</v>
      </c>
      <c r="T22" s="19">
        <v>14</v>
      </c>
      <c r="U22" s="19">
        <v>3</v>
      </c>
      <c r="V22" s="20">
        <v>100</v>
      </c>
      <c r="W22" s="20">
        <v>105</v>
      </c>
    </row>
    <row r="23" spans="1:23" ht="45" customHeight="1">
      <c r="A23" s="22">
        <v>18</v>
      </c>
      <c r="B23" s="55" t="s">
        <v>38</v>
      </c>
      <c r="C23" s="8">
        <v>19.4</v>
      </c>
      <c r="D23" s="9">
        <f t="shared" si="0"/>
        <v>13.661971830985914</v>
      </c>
      <c r="E23" s="10">
        <v>94</v>
      </c>
      <c r="F23" s="30">
        <f t="shared" si="1"/>
        <v>18.236</v>
      </c>
      <c r="G23" s="11">
        <v>142</v>
      </c>
      <c r="H23" s="12">
        <v>17</v>
      </c>
      <c r="I23" s="13">
        <f t="shared" si="2"/>
        <v>11.971830985915492</v>
      </c>
      <c r="J23" s="14">
        <v>94</v>
      </c>
      <c r="K23" s="9">
        <f t="shared" si="3"/>
        <v>15.98</v>
      </c>
      <c r="L23" s="11">
        <v>142</v>
      </c>
      <c r="M23" s="15">
        <f>RANK(I23,I6:I23)</f>
        <v>15</v>
      </c>
      <c r="N23" s="16">
        <f t="shared" si="4"/>
        <v>-5.012832</v>
      </c>
      <c r="O23" s="17">
        <v>360</v>
      </c>
      <c r="P23" s="18">
        <v>46</v>
      </c>
      <c r="Q23" s="18">
        <v>2</v>
      </c>
      <c r="R23" s="19">
        <v>7</v>
      </c>
      <c r="S23" s="19">
        <v>0</v>
      </c>
      <c r="T23" s="19">
        <v>36</v>
      </c>
      <c r="U23" s="19">
        <v>1</v>
      </c>
      <c r="V23" s="26">
        <v>142</v>
      </c>
      <c r="W23" s="26">
        <v>142</v>
      </c>
    </row>
    <row r="24" spans="1:25" ht="48.75" customHeight="1">
      <c r="A24" s="22"/>
      <c r="B24" s="58" t="s">
        <v>48</v>
      </c>
      <c r="C24" s="32">
        <f>SUM(C6:C23)</f>
        <v>1045.9800000000002</v>
      </c>
      <c r="D24" s="9">
        <f t="shared" si="0"/>
        <v>14.129136836417672</v>
      </c>
      <c r="E24" s="10">
        <f>F24/C24*100</f>
        <v>92.21543432952825</v>
      </c>
      <c r="F24" s="30">
        <f>SUM(F6:F23)</f>
        <v>964.5549999999998</v>
      </c>
      <c r="G24" s="33">
        <f>SUM(G6:G23)</f>
        <v>7403</v>
      </c>
      <c r="H24" s="13">
        <f>SUM(H6:H23)</f>
        <v>1116.77</v>
      </c>
      <c r="I24" s="13">
        <f t="shared" si="2"/>
        <v>14.966094880729027</v>
      </c>
      <c r="J24" s="34">
        <f>K24/H24*100</f>
        <v>92.48729819031672</v>
      </c>
      <c r="K24" s="9">
        <f>SUM(K6:K23)</f>
        <v>1032.8704</v>
      </c>
      <c r="L24" s="35">
        <f>SUM(L6:L23)</f>
        <v>7462</v>
      </c>
      <c r="M24" s="36"/>
      <c r="N24" s="16">
        <f t="shared" si="4"/>
        <v>151.79681880000038</v>
      </c>
      <c r="O24" s="37">
        <f aca="true" t="shared" si="5" ref="O24:V24">SUM(O6:O23)</f>
        <v>22259</v>
      </c>
      <c r="P24" s="18">
        <f t="shared" si="5"/>
        <v>1989</v>
      </c>
      <c r="Q24" s="18">
        <f t="shared" si="5"/>
        <v>95</v>
      </c>
      <c r="R24" s="19">
        <f t="shared" si="5"/>
        <v>630</v>
      </c>
      <c r="S24" s="19">
        <f t="shared" si="5"/>
        <v>22</v>
      </c>
      <c r="T24" s="19">
        <f t="shared" si="5"/>
        <v>2174</v>
      </c>
      <c r="U24" s="19">
        <f t="shared" si="5"/>
        <v>122</v>
      </c>
      <c r="V24" s="38">
        <f t="shared" si="5"/>
        <v>7403</v>
      </c>
      <c r="W24" s="38">
        <v>7462</v>
      </c>
      <c r="Y24" t="s">
        <v>40</v>
      </c>
    </row>
    <row r="25" spans="1:25" ht="29.25" customHeight="1">
      <c r="A25" s="22"/>
      <c r="B25" s="59" t="s">
        <v>41</v>
      </c>
      <c r="C25" s="32">
        <v>192.6</v>
      </c>
      <c r="D25" s="40">
        <f t="shared" si="0"/>
        <v>12.33824471492633</v>
      </c>
      <c r="E25" s="41"/>
      <c r="F25" s="41"/>
      <c r="G25" s="41"/>
      <c r="H25" s="42">
        <v>188.9</v>
      </c>
      <c r="I25" s="42">
        <f t="shared" si="2"/>
        <v>11.85069008782936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60" t="s">
        <v>49</v>
      </c>
      <c r="C26" s="32">
        <f>SUM(C24:C25)</f>
        <v>1238.5800000000002</v>
      </c>
      <c r="D26" s="9">
        <f t="shared" si="0"/>
        <v>13.817269076305221</v>
      </c>
      <c r="E26" s="41"/>
      <c r="F26" s="41"/>
      <c r="G26" s="41"/>
      <c r="H26" s="13">
        <f>SUM(H24:H25)</f>
        <v>1305.67</v>
      </c>
      <c r="I26" s="13">
        <f t="shared" si="2"/>
        <v>14.41773409893993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8964</v>
      </c>
      <c r="W26" s="38">
        <f>SUM(W24:W25)</f>
        <v>9056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2661</v>
      </c>
      <c r="W27" s="38"/>
      <c r="Y27" t="s">
        <v>45</v>
      </c>
    </row>
    <row r="28" spans="22:25" ht="20.25">
      <c r="V28" s="38">
        <f>SUM(V26:V27)</f>
        <v>11625</v>
      </c>
      <c r="W28" s="38">
        <f>SUM(W26:W27)</f>
        <v>9056</v>
      </c>
      <c r="Y28" t="s">
        <v>46</v>
      </c>
    </row>
  </sheetData>
  <sheetProtection/>
  <mergeCells count="23">
    <mergeCell ref="T3:U4"/>
    <mergeCell ref="V3:W3"/>
    <mergeCell ref="C4:C5"/>
    <mergeCell ref="D4:D5"/>
    <mergeCell ref="E4:E5"/>
    <mergeCell ref="F4:F5"/>
    <mergeCell ref="G4:G5"/>
    <mergeCell ref="B1:R1"/>
    <mergeCell ref="A3:A5"/>
    <mergeCell ref="B3:B5"/>
    <mergeCell ref="C3:G3"/>
    <mergeCell ref="H3:L3"/>
    <mergeCell ref="M3:M5"/>
    <mergeCell ref="N3:N5"/>
    <mergeCell ref="L4:L5"/>
    <mergeCell ref="P4:Q4"/>
    <mergeCell ref="R4:S4"/>
    <mergeCell ref="O3:O5"/>
    <mergeCell ref="P3:S3"/>
    <mergeCell ref="K4:K5"/>
    <mergeCell ref="H4:H5"/>
    <mergeCell ref="I4:I5"/>
    <mergeCell ref="J4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zoomScale="80" zoomScaleNormal="80" zoomScaleSheetLayoutView="8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6" sqref="N6:N24"/>
    </sheetView>
  </sheetViews>
  <sheetFormatPr defaultColWidth="9.00390625" defaultRowHeight="12.75"/>
  <cols>
    <col min="1" max="1" width="4.875" style="0" customWidth="1"/>
    <col min="2" max="2" width="28.50390625" style="61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8.875" style="1" customWidth="1"/>
  </cols>
  <sheetData>
    <row r="1" spans="2:18" ht="30">
      <c r="B1" s="62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88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88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88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54" t="s">
        <v>21</v>
      </c>
      <c r="C6" s="8">
        <v>183.17</v>
      </c>
      <c r="D6" s="9">
        <f aca="true" t="shared" si="0" ref="D6:D26">C6/V6*100</f>
        <v>15.655555555555553</v>
      </c>
      <c r="E6" s="10">
        <v>95</v>
      </c>
      <c r="F6" s="9">
        <f aca="true" t="shared" si="1" ref="F6:F23">C6*E6/100</f>
        <v>174.01149999999998</v>
      </c>
      <c r="G6" s="11">
        <v>1170</v>
      </c>
      <c r="H6" s="12">
        <v>186.27</v>
      </c>
      <c r="I6" s="13">
        <f aca="true" t="shared" si="2" ref="I6:I26">H6/W6*100</f>
        <v>15.143902439024389</v>
      </c>
      <c r="J6" s="14">
        <v>94</v>
      </c>
      <c r="K6" s="9">
        <f aca="true" t="shared" si="3" ref="K6:K23">H6*J6/100</f>
        <v>175.09380000000002</v>
      </c>
      <c r="L6" s="11">
        <v>1230</v>
      </c>
      <c r="M6" s="15">
        <f>RANK(I6,I6:I23)</f>
        <v>11</v>
      </c>
      <c r="N6" s="16">
        <f>((K6-F6))*21.7/10</f>
        <v>2.348591000000069</v>
      </c>
      <c r="O6" s="17">
        <v>1920</v>
      </c>
      <c r="P6" s="18">
        <v>311</v>
      </c>
      <c r="Q6" s="18">
        <v>13</v>
      </c>
      <c r="R6" s="19">
        <v>70</v>
      </c>
      <c r="S6" s="19">
        <v>0</v>
      </c>
      <c r="T6" s="19">
        <v>219</v>
      </c>
      <c r="U6" s="19">
        <v>15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54" t="s">
        <v>22</v>
      </c>
      <c r="C7" s="8">
        <v>85.52</v>
      </c>
      <c r="D7" s="9">
        <f t="shared" si="0"/>
        <v>13.300155520995332</v>
      </c>
      <c r="E7" s="10">
        <v>96</v>
      </c>
      <c r="F7" s="9">
        <f t="shared" si="1"/>
        <v>82.0992</v>
      </c>
      <c r="G7" s="11">
        <v>643</v>
      </c>
      <c r="H7" s="12">
        <v>103.2</v>
      </c>
      <c r="I7" s="13">
        <f t="shared" si="2"/>
        <v>16.049766718507</v>
      </c>
      <c r="J7" s="14">
        <v>92</v>
      </c>
      <c r="K7" s="9">
        <f t="shared" si="3"/>
        <v>94.944</v>
      </c>
      <c r="L7" s="11">
        <v>643</v>
      </c>
      <c r="M7" s="15">
        <f>RANK(I7,I6:I23)</f>
        <v>6</v>
      </c>
      <c r="N7" s="16">
        <f aca="true" t="shared" si="4" ref="N7:N24">((K7-F7))*21.7/10</f>
        <v>27.873216000000014</v>
      </c>
      <c r="O7" s="17">
        <v>1560</v>
      </c>
      <c r="P7" s="18">
        <v>210</v>
      </c>
      <c r="Q7" s="18">
        <v>20</v>
      </c>
      <c r="R7" s="19">
        <v>65</v>
      </c>
      <c r="S7" s="19">
        <v>0</v>
      </c>
      <c r="T7" s="19">
        <v>197</v>
      </c>
      <c r="U7" s="19">
        <v>7</v>
      </c>
      <c r="V7" s="20">
        <v>643</v>
      </c>
      <c r="W7" s="20">
        <v>643</v>
      </c>
    </row>
    <row r="8" spans="1:23" ht="45" customHeight="1">
      <c r="A8" s="22">
        <v>3</v>
      </c>
      <c r="B8" s="55" t="s">
        <v>23</v>
      </c>
      <c r="C8" s="8">
        <v>132</v>
      </c>
      <c r="D8" s="9">
        <f t="shared" si="0"/>
        <v>16.5</v>
      </c>
      <c r="E8" s="10">
        <v>98</v>
      </c>
      <c r="F8" s="9">
        <f t="shared" si="1"/>
        <v>129.36</v>
      </c>
      <c r="G8" s="11">
        <v>800</v>
      </c>
      <c r="H8" s="12">
        <v>142.45</v>
      </c>
      <c r="I8" s="13">
        <f t="shared" si="2"/>
        <v>17.80625</v>
      </c>
      <c r="J8" s="14">
        <v>98</v>
      </c>
      <c r="K8" s="9">
        <f t="shared" si="3"/>
        <v>139.601</v>
      </c>
      <c r="L8" s="11">
        <v>800</v>
      </c>
      <c r="M8" s="15">
        <f>RANK(I8,I6:I23)</f>
        <v>1</v>
      </c>
      <c r="N8" s="16">
        <f t="shared" si="4"/>
        <v>22.222969999999968</v>
      </c>
      <c r="O8" s="17">
        <v>1350</v>
      </c>
      <c r="P8" s="18">
        <v>170</v>
      </c>
      <c r="Q8" s="18">
        <v>6</v>
      </c>
      <c r="R8" s="19">
        <v>67</v>
      </c>
      <c r="S8" s="19">
        <v>2</v>
      </c>
      <c r="T8" s="19">
        <v>247</v>
      </c>
      <c r="U8" s="19">
        <v>6</v>
      </c>
      <c r="V8" s="24">
        <v>800</v>
      </c>
      <c r="W8" s="24">
        <v>800</v>
      </c>
    </row>
    <row r="9" spans="1:23" ht="45" customHeight="1">
      <c r="A9" s="22">
        <v>4</v>
      </c>
      <c r="B9" s="56" t="s">
        <v>24</v>
      </c>
      <c r="C9" s="8">
        <v>28.86</v>
      </c>
      <c r="D9" s="9">
        <f t="shared" si="0"/>
        <v>11.31764705882353</v>
      </c>
      <c r="E9" s="10">
        <v>82</v>
      </c>
      <c r="F9" s="9">
        <f t="shared" si="1"/>
        <v>23.6652</v>
      </c>
      <c r="G9" s="11">
        <v>255</v>
      </c>
      <c r="H9" s="12">
        <v>31.41</v>
      </c>
      <c r="I9" s="13">
        <f t="shared" si="2"/>
        <v>12.317647058823528</v>
      </c>
      <c r="J9" s="14">
        <v>92</v>
      </c>
      <c r="K9" s="9">
        <f t="shared" si="3"/>
        <v>28.897199999999998</v>
      </c>
      <c r="L9" s="11">
        <v>255</v>
      </c>
      <c r="M9" s="15">
        <f>RANK(I9,I6:I23)</f>
        <v>14</v>
      </c>
      <c r="N9" s="16">
        <f t="shared" si="4"/>
        <v>11.353439999999997</v>
      </c>
      <c r="O9" s="17">
        <v>1000</v>
      </c>
      <c r="P9" s="18">
        <v>84</v>
      </c>
      <c r="Q9" s="18">
        <v>6</v>
      </c>
      <c r="R9" s="19">
        <v>12</v>
      </c>
      <c r="S9" s="19">
        <v>0</v>
      </c>
      <c r="T9" s="19">
        <v>99</v>
      </c>
      <c r="U9" s="19">
        <v>1</v>
      </c>
      <c r="V9" s="26">
        <v>255</v>
      </c>
      <c r="W9" s="26">
        <v>255</v>
      </c>
    </row>
    <row r="10" spans="1:24" ht="45" customHeight="1">
      <c r="A10" s="22">
        <v>5</v>
      </c>
      <c r="B10" s="57" t="s">
        <v>25</v>
      </c>
      <c r="C10" s="8">
        <v>62.73</v>
      </c>
      <c r="D10" s="9">
        <f t="shared" si="0"/>
        <v>12.421782178217821</v>
      </c>
      <c r="E10" s="10">
        <v>90</v>
      </c>
      <c r="F10" s="9">
        <f t="shared" si="1"/>
        <v>56.457</v>
      </c>
      <c r="G10" s="11">
        <v>505</v>
      </c>
      <c r="H10" s="12">
        <v>70.83</v>
      </c>
      <c r="I10" s="13">
        <f t="shared" si="2"/>
        <v>15.739999999999998</v>
      </c>
      <c r="J10" s="14">
        <v>88</v>
      </c>
      <c r="K10" s="9">
        <f t="shared" si="3"/>
        <v>62.3304</v>
      </c>
      <c r="L10" s="11">
        <v>505</v>
      </c>
      <c r="M10" s="15">
        <f>RANK(I10,I6:I23)</f>
        <v>9</v>
      </c>
      <c r="N10" s="16">
        <f t="shared" si="4"/>
        <v>12.745277999999992</v>
      </c>
      <c r="O10" s="17">
        <v>1793</v>
      </c>
      <c r="P10" s="18">
        <v>104</v>
      </c>
      <c r="Q10" s="18">
        <v>5</v>
      </c>
      <c r="R10" s="19">
        <v>60</v>
      </c>
      <c r="S10" s="19">
        <v>3</v>
      </c>
      <c r="T10" s="19">
        <v>172</v>
      </c>
      <c r="U10" s="19">
        <v>9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55" t="s">
        <v>26</v>
      </c>
      <c r="C11" s="8">
        <v>53</v>
      </c>
      <c r="D11" s="9">
        <f t="shared" si="0"/>
        <v>16.307692307692307</v>
      </c>
      <c r="E11" s="10">
        <v>86</v>
      </c>
      <c r="F11" s="9">
        <f t="shared" si="1"/>
        <v>45.58</v>
      </c>
      <c r="G11" s="11">
        <v>325</v>
      </c>
      <c r="H11" s="12">
        <v>56</v>
      </c>
      <c r="I11" s="13">
        <f t="shared" si="2"/>
        <v>17.23076923076923</v>
      </c>
      <c r="J11" s="14">
        <v>95</v>
      </c>
      <c r="K11" s="9">
        <f t="shared" si="3"/>
        <v>53.2</v>
      </c>
      <c r="L11" s="11">
        <v>325</v>
      </c>
      <c r="M11" s="15">
        <f>RANK(I11,I6:I23)</f>
        <v>2</v>
      </c>
      <c r="N11" s="16">
        <f t="shared" si="4"/>
        <v>16.53540000000001</v>
      </c>
      <c r="O11" s="17">
        <v>1715</v>
      </c>
      <c r="P11" s="18">
        <v>125</v>
      </c>
      <c r="Q11" s="18">
        <v>13</v>
      </c>
      <c r="R11" s="19">
        <v>35</v>
      </c>
      <c r="S11" s="19">
        <v>0</v>
      </c>
      <c r="T11" s="19">
        <v>67</v>
      </c>
      <c r="U11" s="19">
        <v>2</v>
      </c>
      <c r="V11" s="24">
        <v>325</v>
      </c>
      <c r="W11" s="24">
        <v>325</v>
      </c>
    </row>
    <row r="12" spans="1:23" ht="45" customHeight="1">
      <c r="A12" s="22">
        <v>7</v>
      </c>
      <c r="B12" s="55" t="s">
        <v>27</v>
      </c>
      <c r="C12" s="8">
        <v>25.5</v>
      </c>
      <c r="D12" s="9">
        <f t="shared" si="0"/>
        <v>11.538461538461538</v>
      </c>
      <c r="E12" s="10">
        <v>95</v>
      </c>
      <c r="F12" s="9">
        <f t="shared" si="1"/>
        <v>24.225</v>
      </c>
      <c r="G12" s="11">
        <v>221</v>
      </c>
      <c r="H12" s="12">
        <v>38</v>
      </c>
      <c r="I12" s="13">
        <f t="shared" si="2"/>
        <v>17.194570135746606</v>
      </c>
      <c r="J12" s="14">
        <v>96</v>
      </c>
      <c r="K12" s="9">
        <f t="shared" si="3"/>
        <v>36.48</v>
      </c>
      <c r="L12" s="11">
        <v>221</v>
      </c>
      <c r="M12" s="15">
        <f>RANK(I12,I6:I23)</f>
        <v>3</v>
      </c>
      <c r="N12" s="16">
        <f t="shared" si="4"/>
        <v>26.593349999999987</v>
      </c>
      <c r="O12" s="17">
        <v>810</v>
      </c>
      <c r="P12" s="18">
        <v>57</v>
      </c>
      <c r="Q12" s="18">
        <v>4</v>
      </c>
      <c r="R12" s="19">
        <v>25</v>
      </c>
      <c r="S12" s="19">
        <v>2</v>
      </c>
      <c r="T12" s="19">
        <v>60</v>
      </c>
      <c r="U12" s="19">
        <v>2</v>
      </c>
      <c r="V12" s="20">
        <v>221</v>
      </c>
      <c r="W12" s="20">
        <v>221</v>
      </c>
    </row>
    <row r="13" spans="1:23" ht="45" customHeight="1">
      <c r="A13" s="22">
        <v>8</v>
      </c>
      <c r="B13" s="55" t="s">
        <v>28</v>
      </c>
      <c r="C13" s="8">
        <v>117.03</v>
      </c>
      <c r="D13" s="9">
        <f t="shared" si="0"/>
        <v>16.71857142857143</v>
      </c>
      <c r="E13" s="10">
        <v>98</v>
      </c>
      <c r="F13" s="9">
        <f t="shared" si="1"/>
        <v>114.6894</v>
      </c>
      <c r="G13" s="11">
        <v>700</v>
      </c>
      <c r="H13" s="14">
        <v>112.38</v>
      </c>
      <c r="I13" s="13">
        <f t="shared" si="2"/>
        <v>16.05428571428571</v>
      </c>
      <c r="J13" s="14">
        <v>98</v>
      </c>
      <c r="K13" s="9">
        <f t="shared" si="3"/>
        <v>110.1324</v>
      </c>
      <c r="L13" s="11">
        <v>700</v>
      </c>
      <c r="M13" s="15">
        <f>RANK(I13,I6:I23)</f>
        <v>5</v>
      </c>
      <c r="N13" s="16">
        <f t="shared" si="4"/>
        <v>-9.888690000000004</v>
      </c>
      <c r="O13" s="17">
        <v>2580</v>
      </c>
      <c r="P13" s="18">
        <v>240</v>
      </c>
      <c r="Q13" s="18">
        <v>4</v>
      </c>
      <c r="R13" s="19">
        <v>47</v>
      </c>
      <c r="S13" s="19">
        <v>2</v>
      </c>
      <c r="T13" s="19">
        <v>365</v>
      </c>
      <c r="U13" s="19">
        <v>51</v>
      </c>
      <c r="V13" s="24">
        <v>700</v>
      </c>
      <c r="W13" s="24">
        <v>700</v>
      </c>
    </row>
    <row r="14" spans="1:23" ht="45" customHeight="1">
      <c r="A14" s="22">
        <v>9</v>
      </c>
      <c r="B14" s="55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-12.507880000000005</v>
      </c>
      <c r="O14" s="17">
        <v>860</v>
      </c>
      <c r="P14" s="18">
        <v>63</v>
      </c>
      <c r="Q14" s="18">
        <v>10</v>
      </c>
      <c r="R14" s="19">
        <v>15</v>
      </c>
      <c r="S14" s="19">
        <v>0</v>
      </c>
      <c r="T14" s="19">
        <v>73</v>
      </c>
      <c r="U14" s="19">
        <v>8</v>
      </c>
      <c r="V14" s="20">
        <v>370</v>
      </c>
      <c r="W14" s="20">
        <v>330</v>
      </c>
    </row>
    <row r="15" spans="1:23" ht="45" customHeight="1">
      <c r="A15" s="22">
        <v>10</v>
      </c>
      <c r="B15" s="55" t="s">
        <v>30</v>
      </c>
      <c r="C15" s="8">
        <v>38</v>
      </c>
      <c r="D15" s="9">
        <f t="shared" si="0"/>
        <v>14.901960784313726</v>
      </c>
      <c r="E15" s="10">
        <v>99</v>
      </c>
      <c r="F15" s="9">
        <f t="shared" si="1"/>
        <v>37.62</v>
      </c>
      <c r="G15" s="11">
        <v>255</v>
      </c>
      <c r="H15" s="12">
        <v>39</v>
      </c>
      <c r="I15" s="13">
        <f t="shared" si="2"/>
        <v>15.294117647058824</v>
      </c>
      <c r="J15" s="14">
        <v>90</v>
      </c>
      <c r="K15" s="9">
        <f t="shared" si="3"/>
        <v>35.1</v>
      </c>
      <c r="L15" s="11">
        <v>255</v>
      </c>
      <c r="M15" s="15">
        <f>RANK(I15,I6:I23)</f>
        <v>10</v>
      </c>
      <c r="N15" s="16">
        <f t="shared" si="4"/>
        <v>-5.468399999999991</v>
      </c>
      <c r="O15" s="17">
        <v>802</v>
      </c>
      <c r="P15" s="18">
        <v>61</v>
      </c>
      <c r="Q15" s="18">
        <v>12</v>
      </c>
      <c r="R15" s="19">
        <v>20</v>
      </c>
      <c r="S15" s="19">
        <v>5</v>
      </c>
      <c r="T15" s="19">
        <v>89</v>
      </c>
      <c r="U15" s="19">
        <v>25</v>
      </c>
      <c r="V15" s="24">
        <v>255</v>
      </c>
      <c r="W15" s="24">
        <v>255</v>
      </c>
    </row>
    <row r="16" spans="1:23" ht="45" customHeight="1">
      <c r="A16" s="22">
        <v>11</v>
      </c>
      <c r="B16" s="55" t="s">
        <v>31</v>
      </c>
      <c r="C16" s="8">
        <v>53.39</v>
      </c>
      <c r="D16" s="9">
        <f t="shared" si="0"/>
        <v>11.606521739130434</v>
      </c>
      <c r="E16" s="10">
        <v>86</v>
      </c>
      <c r="F16" s="9">
        <f t="shared" si="1"/>
        <v>45.9154</v>
      </c>
      <c r="G16" s="11">
        <v>460</v>
      </c>
      <c r="H16" s="12">
        <v>67.58</v>
      </c>
      <c r="I16" s="13">
        <f t="shared" si="2"/>
        <v>14.691304347826087</v>
      </c>
      <c r="J16" s="14">
        <v>87</v>
      </c>
      <c r="K16" s="9">
        <f t="shared" si="3"/>
        <v>58.7946</v>
      </c>
      <c r="L16" s="11">
        <v>460</v>
      </c>
      <c r="M16" s="15">
        <f>RANK(I16,I6:I23)</f>
        <v>12</v>
      </c>
      <c r="N16" s="16">
        <f t="shared" si="4"/>
        <v>27.94786400000001</v>
      </c>
      <c r="O16" s="17">
        <v>1900</v>
      </c>
      <c r="P16" s="18">
        <v>142</v>
      </c>
      <c r="Q16" s="18">
        <v>5</v>
      </c>
      <c r="R16" s="19">
        <v>56</v>
      </c>
      <c r="S16" s="19">
        <v>0</v>
      </c>
      <c r="T16" s="19">
        <v>113</v>
      </c>
      <c r="U16" s="19">
        <v>3</v>
      </c>
      <c r="V16" s="24">
        <v>460</v>
      </c>
      <c r="W16" s="24">
        <v>460</v>
      </c>
    </row>
    <row r="17" spans="1:23" ht="45" customHeight="1">
      <c r="A17" s="22">
        <v>12</v>
      </c>
      <c r="B17" s="55" t="s">
        <v>32</v>
      </c>
      <c r="C17" s="8">
        <v>80.16</v>
      </c>
      <c r="D17" s="9">
        <f t="shared" si="0"/>
        <v>13.94086956521739</v>
      </c>
      <c r="E17" s="10">
        <v>89</v>
      </c>
      <c r="F17" s="9">
        <f t="shared" si="1"/>
        <v>71.3424</v>
      </c>
      <c r="G17" s="11">
        <v>575</v>
      </c>
      <c r="H17" s="14">
        <v>92.84</v>
      </c>
      <c r="I17" s="13">
        <f t="shared" si="2"/>
        <v>16.00689655172414</v>
      </c>
      <c r="J17" s="14">
        <v>92</v>
      </c>
      <c r="K17" s="9">
        <f t="shared" si="3"/>
        <v>85.4128</v>
      </c>
      <c r="L17" s="11">
        <v>580</v>
      </c>
      <c r="M17" s="15">
        <f>RANK(I17,I6:I23)</f>
        <v>7</v>
      </c>
      <c r="N17" s="16">
        <f t="shared" si="4"/>
        <v>30.532768000000015</v>
      </c>
      <c r="O17" s="17">
        <v>2390</v>
      </c>
      <c r="P17" s="18">
        <v>177</v>
      </c>
      <c r="Q17" s="18">
        <v>15</v>
      </c>
      <c r="R17" s="19">
        <v>73</v>
      </c>
      <c r="S17" s="19">
        <v>4</v>
      </c>
      <c r="T17" s="19">
        <v>156</v>
      </c>
      <c r="U17" s="19">
        <v>10</v>
      </c>
      <c r="V17" s="20">
        <v>575</v>
      </c>
      <c r="W17" s="20">
        <v>580</v>
      </c>
    </row>
    <row r="18" spans="1:23" ht="45" customHeight="1">
      <c r="A18" s="22">
        <v>13</v>
      </c>
      <c r="B18" s="55" t="s">
        <v>33</v>
      </c>
      <c r="C18" s="8">
        <v>16</v>
      </c>
      <c r="D18" s="9">
        <f t="shared" si="0"/>
        <v>14.414414414414415</v>
      </c>
      <c r="E18" s="10">
        <v>90</v>
      </c>
      <c r="F18" s="9">
        <f t="shared" si="1"/>
        <v>14.4</v>
      </c>
      <c r="G18" s="11">
        <v>111</v>
      </c>
      <c r="H18" s="12">
        <v>17.5</v>
      </c>
      <c r="I18" s="13">
        <f t="shared" si="2"/>
        <v>15.765765765765765</v>
      </c>
      <c r="J18" s="14">
        <v>80</v>
      </c>
      <c r="K18" s="9">
        <f t="shared" si="3"/>
        <v>14</v>
      </c>
      <c r="L18" s="11">
        <v>111</v>
      </c>
      <c r="M18" s="15">
        <f>RANK(I18,I6:I23)</f>
        <v>8</v>
      </c>
      <c r="N18" s="16">
        <f t="shared" si="4"/>
        <v>-0.8680000000000007</v>
      </c>
      <c r="O18" s="17">
        <v>622</v>
      </c>
      <c r="P18" s="18">
        <v>54</v>
      </c>
      <c r="Q18" s="18">
        <v>5</v>
      </c>
      <c r="R18" s="19">
        <v>11</v>
      </c>
      <c r="S18" s="19">
        <v>0</v>
      </c>
      <c r="T18" s="19">
        <v>35</v>
      </c>
      <c r="U18" s="19">
        <v>2</v>
      </c>
      <c r="V18" s="26">
        <v>111</v>
      </c>
      <c r="W18" s="26">
        <v>111</v>
      </c>
    </row>
    <row r="19" spans="1:23" ht="45" customHeight="1">
      <c r="A19" s="22">
        <v>14</v>
      </c>
      <c r="B19" s="55" t="s">
        <v>34</v>
      </c>
      <c r="C19" s="8">
        <v>23</v>
      </c>
      <c r="D19" s="9">
        <f t="shared" si="0"/>
        <v>9.163346613545817</v>
      </c>
      <c r="E19" s="10">
        <v>80</v>
      </c>
      <c r="F19" s="9">
        <f t="shared" si="1"/>
        <v>18.4</v>
      </c>
      <c r="G19" s="11">
        <v>251</v>
      </c>
      <c r="H19" s="12">
        <v>33.83</v>
      </c>
      <c r="I19" s="13">
        <f t="shared" si="2"/>
        <v>12.16906474820144</v>
      </c>
      <c r="J19" s="14">
        <v>95</v>
      </c>
      <c r="K19" s="9">
        <f t="shared" si="3"/>
        <v>32.1385</v>
      </c>
      <c r="L19" s="11">
        <v>278</v>
      </c>
      <c r="M19" s="15">
        <f>RANK(I19,I6:I23)</f>
        <v>15</v>
      </c>
      <c r="N19" s="16">
        <f t="shared" si="4"/>
        <v>29.812545000000007</v>
      </c>
      <c r="O19" s="17">
        <v>526</v>
      </c>
      <c r="P19" s="18">
        <v>42</v>
      </c>
      <c r="Q19" s="18">
        <v>4</v>
      </c>
      <c r="R19" s="19">
        <v>32</v>
      </c>
      <c r="S19" s="19">
        <v>11</v>
      </c>
      <c r="T19" s="19">
        <v>123</v>
      </c>
      <c r="U19" s="19">
        <v>9</v>
      </c>
      <c r="V19" s="20">
        <v>251</v>
      </c>
      <c r="W19" s="20">
        <v>278</v>
      </c>
    </row>
    <row r="20" spans="1:23" ht="45" customHeight="1">
      <c r="A20" s="22">
        <v>15</v>
      </c>
      <c r="B20" s="55" t="s">
        <v>35</v>
      </c>
      <c r="C20" s="8">
        <v>18</v>
      </c>
      <c r="D20" s="9">
        <f t="shared" si="0"/>
        <v>9</v>
      </c>
      <c r="E20" s="10">
        <v>95</v>
      </c>
      <c r="F20" s="9">
        <f t="shared" si="1"/>
        <v>17.1</v>
      </c>
      <c r="G20" s="11">
        <v>200</v>
      </c>
      <c r="H20" s="12">
        <v>21</v>
      </c>
      <c r="I20" s="13">
        <f t="shared" si="2"/>
        <v>10.396039603960396</v>
      </c>
      <c r="J20" s="14">
        <v>90</v>
      </c>
      <c r="K20" s="9">
        <f t="shared" si="3"/>
        <v>18.9</v>
      </c>
      <c r="L20" s="11">
        <v>202</v>
      </c>
      <c r="M20" s="15">
        <f>RANK(I20,I6:I23)</f>
        <v>18</v>
      </c>
      <c r="N20" s="16">
        <f t="shared" si="4"/>
        <v>3.905999999999994</v>
      </c>
      <c r="O20" s="17">
        <v>406</v>
      </c>
      <c r="P20" s="18">
        <v>33</v>
      </c>
      <c r="Q20" s="18">
        <v>0</v>
      </c>
      <c r="R20" s="19">
        <v>0</v>
      </c>
      <c r="S20" s="19">
        <v>0</v>
      </c>
      <c r="T20" s="19">
        <v>100</v>
      </c>
      <c r="U20" s="19">
        <v>2</v>
      </c>
      <c r="V20" s="20">
        <v>200</v>
      </c>
      <c r="W20" s="20">
        <v>202</v>
      </c>
    </row>
    <row r="21" spans="1:23" ht="45" customHeight="1">
      <c r="A21" s="22">
        <v>16</v>
      </c>
      <c r="B21" s="55" t="s">
        <v>36</v>
      </c>
      <c r="C21" s="8">
        <v>45</v>
      </c>
      <c r="D21" s="9">
        <f t="shared" si="0"/>
        <v>14.0625</v>
      </c>
      <c r="E21" s="10">
        <v>80</v>
      </c>
      <c r="F21" s="9">
        <f t="shared" si="1"/>
        <v>36</v>
      </c>
      <c r="G21" s="11">
        <v>320</v>
      </c>
      <c r="H21" s="12">
        <v>42</v>
      </c>
      <c r="I21" s="13">
        <f t="shared" si="2"/>
        <v>13.125</v>
      </c>
      <c r="J21" s="14">
        <v>81</v>
      </c>
      <c r="K21" s="9">
        <f t="shared" si="3"/>
        <v>34.02</v>
      </c>
      <c r="L21" s="11">
        <v>320</v>
      </c>
      <c r="M21" s="15">
        <f>RANK(I21,I6:I23)</f>
        <v>13</v>
      </c>
      <c r="N21" s="16">
        <f t="shared" si="4"/>
        <v>-4.296599999999993</v>
      </c>
      <c r="O21" s="17">
        <v>1240</v>
      </c>
      <c r="P21" s="18">
        <v>84</v>
      </c>
      <c r="Q21" s="18">
        <v>9</v>
      </c>
      <c r="R21" s="19">
        <v>38</v>
      </c>
      <c r="S21" s="19">
        <v>4</v>
      </c>
      <c r="T21" s="19">
        <v>52</v>
      </c>
      <c r="U21" s="19">
        <v>9</v>
      </c>
      <c r="V21" s="26">
        <v>320</v>
      </c>
      <c r="W21" s="26">
        <v>320</v>
      </c>
    </row>
    <row r="22" spans="1:23" ht="45" customHeight="1">
      <c r="A22" s="22">
        <v>17</v>
      </c>
      <c r="B22" s="55" t="s">
        <v>37</v>
      </c>
      <c r="C22" s="8">
        <v>16.2</v>
      </c>
      <c r="D22" s="9">
        <f t="shared" si="0"/>
        <v>16.2</v>
      </c>
      <c r="E22" s="10">
        <v>93</v>
      </c>
      <c r="F22" s="9">
        <f t="shared" si="1"/>
        <v>15.065999999999999</v>
      </c>
      <c r="G22" s="11">
        <v>100</v>
      </c>
      <c r="H22" s="12">
        <v>17.43</v>
      </c>
      <c r="I22" s="13">
        <f t="shared" si="2"/>
        <v>16.6</v>
      </c>
      <c r="J22" s="14">
        <v>70</v>
      </c>
      <c r="K22" s="9">
        <f t="shared" si="3"/>
        <v>12.200999999999999</v>
      </c>
      <c r="L22" s="11">
        <v>105</v>
      </c>
      <c r="M22" s="15">
        <f>RANK(I22,I6:I23)</f>
        <v>4</v>
      </c>
      <c r="N22" s="16">
        <f t="shared" si="4"/>
        <v>-6.21705</v>
      </c>
      <c r="O22" s="29">
        <v>425</v>
      </c>
      <c r="P22" s="18">
        <v>24</v>
      </c>
      <c r="Q22" s="18">
        <v>0</v>
      </c>
      <c r="R22" s="19">
        <v>8</v>
      </c>
      <c r="S22" s="19">
        <v>0</v>
      </c>
      <c r="T22" s="19">
        <v>16</v>
      </c>
      <c r="U22" s="19">
        <v>5</v>
      </c>
      <c r="V22" s="20">
        <v>100</v>
      </c>
      <c r="W22" s="20">
        <v>105</v>
      </c>
    </row>
    <row r="23" spans="1:23" ht="45" customHeight="1">
      <c r="A23" s="22">
        <v>18</v>
      </c>
      <c r="B23" s="55" t="s">
        <v>38</v>
      </c>
      <c r="C23" s="8">
        <v>19.4</v>
      </c>
      <c r="D23" s="9">
        <f t="shared" si="0"/>
        <v>13.661971830985914</v>
      </c>
      <c r="E23" s="10">
        <v>94</v>
      </c>
      <c r="F23" s="30">
        <f t="shared" si="1"/>
        <v>18.236</v>
      </c>
      <c r="G23" s="11">
        <v>142</v>
      </c>
      <c r="H23" s="12">
        <v>17</v>
      </c>
      <c r="I23" s="13">
        <f t="shared" si="2"/>
        <v>11.971830985915492</v>
      </c>
      <c r="J23" s="14">
        <v>94</v>
      </c>
      <c r="K23" s="9">
        <f t="shared" si="3"/>
        <v>15.98</v>
      </c>
      <c r="L23" s="11">
        <v>142</v>
      </c>
      <c r="M23" s="15">
        <f>RANK(I23,I6:I23)</f>
        <v>16</v>
      </c>
      <c r="N23" s="16">
        <f t="shared" si="4"/>
        <v>-4.89552</v>
      </c>
      <c r="O23" s="17">
        <v>360</v>
      </c>
      <c r="P23" s="18">
        <v>46</v>
      </c>
      <c r="Q23" s="18">
        <v>2</v>
      </c>
      <c r="R23" s="19">
        <v>7</v>
      </c>
      <c r="S23" s="19">
        <v>0</v>
      </c>
      <c r="T23" s="19">
        <v>36</v>
      </c>
      <c r="U23" s="19">
        <v>1</v>
      </c>
      <c r="V23" s="26">
        <v>142</v>
      </c>
      <c r="W23" s="26">
        <v>142</v>
      </c>
    </row>
    <row r="24" spans="1:25" ht="48.75" customHeight="1">
      <c r="A24" s="22"/>
      <c r="B24" s="58" t="s">
        <v>48</v>
      </c>
      <c r="C24" s="32">
        <f>SUM(C6:C23)</f>
        <v>1043.16</v>
      </c>
      <c r="D24" s="9">
        <f t="shared" si="0"/>
        <v>14.091044171281913</v>
      </c>
      <c r="E24" s="10">
        <f>F24/C24*100</f>
        <v>92.22469228114574</v>
      </c>
      <c r="F24" s="30">
        <f>SUM(F6:F23)</f>
        <v>962.0510999999999</v>
      </c>
      <c r="G24" s="33">
        <f>SUM(G6:G23)</f>
        <v>7403</v>
      </c>
      <c r="H24" s="13">
        <f>SUM(H6:H23)</f>
        <v>1125.2200000000003</v>
      </c>
      <c r="I24" s="13">
        <f t="shared" si="2"/>
        <v>15.079335298847496</v>
      </c>
      <c r="J24" s="34">
        <f>K24/H24*100</f>
        <v>92.36822132560742</v>
      </c>
      <c r="K24" s="9">
        <f>SUM(K6:K23)</f>
        <v>1039.3457</v>
      </c>
      <c r="L24" s="35">
        <f>SUM(L6:L23)</f>
        <v>7462</v>
      </c>
      <c r="M24" s="36"/>
      <c r="N24" s="16">
        <f t="shared" si="4"/>
        <v>167.72928200000038</v>
      </c>
      <c r="O24" s="37">
        <f aca="true" t="shared" si="5" ref="O24:V24">SUM(O6:O23)</f>
        <v>22259</v>
      </c>
      <c r="P24" s="18">
        <f t="shared" si="5"/>
        <v>2027</v>
      </c>
      <c r="Q24" s="18">
        <f t="shared" si="5"/>
        <v>133</v>
      </c>
      <c r="R24" s="19">
        <f t="shared" si="5"/>
        <v>641</v>
      </c>
      <c r="S24" s="19">
        <f t="shared" si="5"/>
        <v>33</v>
      </c>
      <c r="T24" s="19">
        <f t="shared" si="5"/>
        <v>2219</v>
      </c>
      <c r="U24" s="19">
        <f t="shared" si="5"/>
        <v>167</v>
      </c>
      <c r="V24" s="38">
        <f t="shared" si="5"/>
        <v>7403</v>
      </c>
      <c r="W24" s="38">
        <v>7462</v>
      </c>
      <c r="Y24" t="s">
        <v>40</v>
      </c>
    </row>
    <row r="25" spans="1:25" ht="29.25" customHeight="1">
      <c r="A25" s="22"/>
      <c r="B25" s="59" t="s">
        <v>41</v>
      </c>
      <c r="C25" s="32">
        <v>192.63</v>
      </c>
      <c r="D25" s="40">
        <f t="shared" si="0"/>
        <v>12.3401665598975</v>
      </c>
      <c r="E25" s="41"/>
      <c r="F25" s="41"/>
      <c r="G25" s="41"/>
      <c r="H25" s="42">
        <v>188.9</v>
      </c>
      <c r="I25" s="42">
        <f t="shared" si="2"/>
        <v>11.85069008782936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60" t="s">
        <v>49</v>
      </c>
      <c r="C26" s="32">
        <f>SUM(C24:C25)</f>
        <v>1235.79</v>
      </c>
      <c r="D26" s="9">
        <f t="shared" si="0"/>
        <v>13.786144578313253</v>
      </c>
      <c r="E26" s="41"/>
      <c r="F26" s="41"/>
      <c r="G26" s="41"/>
      <c r="H26" s="13">
        <f>SUM(H24:H25)</f>
        <v>1314.1200000000003</v>
      </c>
      <c r="I26" s="13">
        <f t="shared" si="2"/>
        <v>14.51104240282686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8964</v>
      </c>
      <c r="W26" s="38">
        <f>SUM(W24:W25)</f>
        <v>9056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2661</v>
      </c>
      <c r="W27" s="38"/>
      <c r="Y27" t="s">
        <v>45</v>
      </c>
    </row>
    <row r="28" spans="22:25" ht="20.25">
      <c r="V28" s="38">
        <f>SUM(V26:V27)</f>
        <v>11625</v>
      </c>
      <c r="W28" s="38">
        <f>SUM(W26:W27)</f>
        <v>9056</v>
      </c>
      <c r="Y28" t="s">
        <v>46</v>
      </c>
    </row>
  </sheetData>
  <sheetProtection/>
  <mergeCells count="23">
    <mergeCell ref="O3:O5"/>
    <mergeCell ref="P3:S3"/>
    <mergeCell ref="K4:K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zoomScale="80" zoomScaleNormal="80" zoomScaleSheetLayoutView="8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6" sqref="N6:N24"/>
    </sheetView>
  </sheetViews>
  <sheetFormatPr defaultColWidth="9.00390625" defaultRowHeight="12.75"/>
  <cols>
    <col min="1" max="1" width="4.875" style="0" customWidth="1"/>
    <col min="2" max="2" width="28.50390625" style="61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8.875" style="1" customWidth="1"/>
  </cols>
  <sheetData>
    <row r="1" spans="2:18" ht="30">
      <c r="B1" s="62" t="s">
        <v>53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88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88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88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54" t="s">
        <v>21</v>
      </c>
      <c r="C6" s="8">
        <v>184.25</v>
      </c>
      <c r="D6" s="9">
        <f aca="true" t="shared" si="0" ref="D6:D26">C6/V6*100</f>
        <v>15.747863247863247</v>
      </c>
      <c r="E6" s="10">
        <v>95</v>
      </c>
      <c r="F6" s="9">
        <f aca="true" t="shared" si="1" ref="F6:F23">C6*E6/100</f>
        <v>175.0375</v>
      </c>
      <c r="G6" s="11">
        <v>1170</v>
      </c>
      <c r="H6" s="12">
        <v>183.87</v>
      </c>
      <c r="I6" s="13">
        <f aca="true" t="shared" si="2" ref="I6:I26">H6/W6*100</f>
        <v>14.948780487804877</v>
      </c>
      <c r="J6" s="14">
        <v>93</v>
      </c>
      <c r="K6" s="9">
        <f aca="true" t="shared" si="3" ref="K6:K23">H6*J6/100</f>
        <v>170.9991</v>
      </c>
      <c r="L6" s="11">
        <v>1230</v>
      </c>
      <c r="M6" s="15">
        <f>RANK(I6,I6:I23)</f>
        <v>11</v>
      </c>
      <c r="N6" s="16">
        <f>((K6-F6))*21.7/10</f>
        <v>-8.76332799999999</v>
      </c>
      <c r="O6" s="17">
        <v>1920</v>
      </c>
      <c r="P6" s="18">
        <v>313</v>
      </c>
      <c r="Q6" s="18">
        <v>15</v>
      </c>
      <c r="R6" s="19">
        <v>70</v>
      </c>
      <c r="S6" s="19">
        <v>0</v>
      </c>
      <c r="T6" s="19">
        <v>223</v>
      </c>
      <c r="U6" s="19">
        <v>19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54" t="s">
        <v>22</v>
      </c>
      <c r="C7" s="8">
        <v>86.42</v>
      </c>
      <c r="D7" s="9">
        <f t="shared" si="0"/>
        <v>13.440124416796268</v>
      </c>
      <c r="E7" s="10">
        <v>96</v>
      </c>
      <c r="F7" s="9">
        <f t="shared" si="1"/>
        <v>82.9632</v>
      </c>
      <c r="G7" s="11">
        <v>643</v>
      </c>
      <c r="H7" s="12">
        <v>100.5</v>
      </c>
      <c r="I7" s="13">
        <f t="shared" si="2"/>
        <v>15.629860031104197</v>
      </c>
      <c r="J7" s="14">
        <v>95</v>
      </c>
      <c r="K7" s="9">
        <f t="shared" si="3"/>
        <v>95.475</v>
      </c>
      <c r="L7" s="11">
        <v>643</v>
      </c>
      <c r="M7" s="15">
        <f>RANK(I7,I6:I23)</f>
        <v>8</v>
      </c>
      <c r="N7" s="16">
        <f aca="true" t="shared" si="4" ref="N7:N24">((K7-F7))*21.7/10</f>
        <v>27.15060599999999</v>
      </c>
      <c r="O7" s="17">
        <v>1560</v>
      </c>
      <c r="P7" s="18">
        <v>210</v>
      </c>
      <c r="Q7" s="18">
        <v>20</v>
      </c>
      <c r="R7" s="19">
        <v>65</v>
      </c>
      <c r="S7" s="19">
        <v>0</v>
      </c>
      <c r="T7" s="19">
        <v>197</v>
      </c>
      <c r="U7" s="19">
        <v>7</v>
      </c>
      <c r="V7" s="20">
        <v>643</v>
      </c>
      <c r="W7" s="20">
        <v>643</v>
      </c>
    </row>
    <row r="8" spans="1:23" ht="45" customHeight="1">
      <c r="A8" s="22">
        <v>3</v>
      </c>
      <c r="B8" s="55" t="s">
        <v>23</v>
      </c>
      <c r="C8" s="8">
        <v>130</v>
      </c>
      <c r="D8" s="9">
        <f t="shared" si="0"/>
        <v>16.25</v>
      </c>
      <c r="E8" s="10">
        <v>98</v>
      </c>
      <c r="F8" s="9">
        <f t="shared" si="1"/>
        <v>127.4</v>
      </c>
      <c r="G8" s="11">
        <v>800</v>
      </c>
      <c r="H8" s="12">
        <v>144</v>
      </c>
      <c r="I8" s="13">
        <f t="shared" si="2"/>
        <v>18</v>
      </c>
      <c r="J8" s="14">
        <v>98</v>
      </c>
      <c r="K8" s="9">
        <f t="shared" si="3"/>
        <v>141.12</v>
      </c>
      <c r="L8" s="11">
        <v>800</v>
      </c>
      <c r="M8" s="15">
        <f>RANK(I8,I6:I23)</f>
        <v>1</v>
      </c>
      <c r="N8" s="16">
        <f t="shared" si="4"/>
        <v>29.772399999999998</v>
      </c>
      <c r="O8" s="17">
        <v>1350</v>
      </c>
      <c r="P8" s="18">
        <v>176</v>
      </c>
      <c r="Q8" s="18">
        <v>12</v>
      </c>
      <c r="R8" s="19">
        <v>69</v>
      </c>
      <c r="S8" s="19">
        <v>4</v>
      </c>
      <c r="T8" s="19">
        <v>257</v>
      </c>
      <c r="U8" s="19">
        <v>16</v>
      </c>
      <c r="V8" s="24">
        <v>800</v>
      </c>
      <c r="W8" s="24">
        <v>800</v>
      </c>
    </row>
    <row r="9" spans="1:23" ht="45" customHeight="1">
      <c r="A9" s="22">
        <v>4</v>
      </c>
      <c r="B9" s="56" t="s">
        <v>24</v>
      </c>
      <c r="C9" s="8">
        <v>30.43</v>
      </c>
      <c r="D9" s="9">
        <f t="shared" si="0"/>
        <v>11.933333333333334</v>
      </c>
      <c r="E9" s="10">
        <v>82</v>
      </c>
      <c r="F9" s="9">
        <f t="shared" si="1"/>
        <v>24.952599999999997</v>
      </c>
      <c r="G9" s="11">
        <v>255</v>
      </c>
      <c r="H9" s="12">
        <v>30.72</v>
      </c>
      <c r="I9" s="13">
        <f t="shared" si="2"/>
        <v>12.047058823529412</v>
      </c>
      <c r="J9" s="14">
        <v>94</v>
      </c>
      <c r="K9" s="9">
        <f t="shared" si="3"/>
        <v>28.8768</v>
      </c>
      <c r="L9" s="11">
        <v>255</v>
      </c>
      <c r="M9" s="15">
        <f>RANK(I9,I6:I23)</f>
        <v>15</v>
      </c>
      <c r="N9" s="16">
        <f t="shared" si="4"/>
        <v>8.515514000000007</v>
      </c>
      <c r="O9" s="17">
        <v>1000</v>
      </c>
      <c r="P9" s="18">
        <v>86</v>
      </c>
      <c r="Q9" s="18">
        <v>8</v>
      </c>
      <c r="R9" s="19">
        <v>12</v>
      </c>
      <c r="S9" s="19">
        <v>0</v>
      </c>
      <c r="T9" s="19">
        <v>99</v>
      </c>
      <c r="U9" s="19">
        <v>1</v>
      </c>
      <c r="V9" s="26">
        <v>255</v>
      </c>
      <c r="W9" s="26">
        <v>255</v>
      </c>
    </row>
    <row r="10" spans="1:24" ht="45" customHeight="1">
      <c r="A10" s="22">
        <v>5</v>
      </c>
      <c r="B10" s="57" t="s">
        <v>25</v>
      </c>
      <c r="C10" s="8">
        <v>62.73</v>
      </c>
      <c r="D10" s="9">
        <f t="shared" si="0"/>
        <v>12.421782178217821</v>
      </c>
      <c r="E10" s="10">
        <v>90</v>
      </c>
      <c r="F10" s="9">
        <f t="shared" si="1"/>
        <v>56.457</v>
      </c>
      <c r="G10" s="11">
        <v>505</v>
      </c>
      <c r="H10" s="12">
        <v>70.77</v>
      </c>
      <c r="I10" s="13">
        <f t="shared" si="2"/>
        <v>15.726666666666667</v>
      </c>
      <c r="J10" s="14">
        <v>88</v>
      </c>
      <c r="K10" s="9">
        <f t="shared" si="3"/>
        <v>62.27759999999999</v>
      </c>
      <c r="L10" s="11">
        <v>505</v>
      </c>
      <c r="M10" s="15">
        <f>RANK(I10,I6:I23)</f>
        <v>7</v>
      </c>
      <c r="N10" s="16">
        <f t="shared" si="4"/>
        <v>12.630701999999982</v>
      </c>
      <c r="O10" s="17">
        <v>1793</v>
      </c>
      <c r="P10" s="18">
        <v>104</v>
      </c>
      <c r="Q10" s="18">
        <v>5</v>
      </c>
      <c r="R10" s="19">
        <v>60</v>
      </c>
      <c r="S10" s="19">
        <v>3</v>
      </c>
      <c r="T10" s="19">
        <v>172</v>
      </c>
      <c r="U10" s="19">
        <v>9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55" t="s">
        <v>26</v>
      </c>
      <c r="C11" s="8">
        <v>53</v>
      </c>
      <c r="D11" s="9">
        <f t="shared" si="0"/>
        <v>16.307692307692307</v>
      </c>
      <c r="E11" s="10">
        <v>86</v>
      </c>
      <c r="F11" s="9">
        <f t="shared" si="1"/>
        <v>45.58</v>
      </c>
      <c r="G11" s="11">
        <v>325</v>
      </c>
      <c r="H11" s="12">
        <v>56</v>
      </c>
      <c r="I11" s="13">
        <f t="shared" si="2"/>
        <v>17.23076923076923</v>
      </c>
      <c r="J11" s="14">
        <v>95</v>
      </c>
      <c r="K11" s="9">
        <f t="shared" si="3"/>
        <v>53.2</v>
      </c>
      <c r="L11" s="11">
        <v>325</v>
      </c>
      <c r="M11" s="15">
        <f>RANK(I11,I6:I23)</f>
        <v>3</v>
      </c>
      <c r="N11" s="16">
        <f t="shared" si="4"/>
        <v>16.53540000000001</v>
      </c>
      <c r="O11" s="17">
        <v>1715</v>
      </c>
      <c r="P11" s="18">
        <v>125</v>
      </c>
      <c r="Q11" s="18">
        <v>13</v>
      </c>
      <c r="R11" s="19">
        <v>37</v>
      </c>
      <c r="S11" s="19">
        <v>2</v>
      </c>
      <c r="T11" s="19">
        <v>67</v>
      </c>
      <c r="U11" s="19">
        <v>2</v>
      </c>
      <c r="V11" s="24">
        <v>325</v>
      </c>
      <c r="W11" s="24">
        <v>325</v>
      </c>
    </row>
    <row r="12" spans="1:23" ht="45" customHeight="1">
      <c r="A12" s="22">
        <v>7</v>
      </c>
      <c r="B12" s="55" t="s">
        <v>27</v>
      </c>
      <c r="C12" s="8">
        <v>26.34</v>
      </c>
      <c r="D12" s="9">
        <f t="shared" si="0"/>
        <v>11.918552036199095</v>
      </c>
      <c r="E12" s="10">
        <v>95</v>
      </c>
      <c r="F12" s="9">
        <f t="shared" si="1"/>
        <v>25.023000000000003</v>
      </c>
      <c r="G12" s="11">
        <v>221</v>
      </c>
      <c r="H12" s="12">
        <v>38.1</v>
      </c>
      <c r="I12" s="13">
        <f t="shared" si="2"/>
        <v>17.239819004524886</v>
      </c>
      <c r="J12" s="14">
        <v>96</v>
      </c>
      <c r="K12" s="9">
        <f t="shared" si="3"/>
        <v>36.576</v>
      </c>
      <c r="L12" s="11">
        <v>221</v>
      </c>
      <c r="M12" s="15">
        <f>RANK(I12,I6:I23)</f>
        <v>2</v>
      </c>
      <c r="N12" s="16">
        <f t="shared" si="4"/>
        <v>25.070009999999993</v>
      </c>
      <c r="O12" s="17">
        <v>810</v>
      </c>
      <c r="P12" s="18">
        <v>57</v>
      </c>
      <c r="Q12" s="18">
        <v>4</v>
      </c>
      <c r="R12" s="19">
        <v>25</v>
      </c>
      <c r="S12" s="19">
        <v>2</v>
      </c>
      <c r="T12" s="19">
        <v>60</v>
      </c>
      <c r="U12" s="19">
        <v>2</v>
      </c>
      <c r="V12" s="20">
        <v>221</v>
      </c>
      <c r="W12" s="20">
        <v>221</v>
      </c>
    </row>
    <row r="13" spans="1:23" ht="45" customHeight="1">
      <c r="A13" s="22">
        <v>8</v>
      </c>
      <c r="B13" s="55" t="s">
        <v>28</v>
      </c>
      <c r="C13" s="8">
        <v>117.61</v>
      </c>
      <c r="D13" s="9">
        <f t="shared" si="0"/>
        <v>16.801428571428573</v>
      </c>
      <c r="E13" s="10">
        <v>98</v>
      </c>
      <c r="F13" s="9">
        <f t="shared" si="1"/>
        <v>115.2578</v>
      </c>
      <c r="G13" s="11">
        <v>700</v>
      </c>
      <c r="H13" s="14">
        <v>111.9</v>
      </c>
      <c r="I13" s="13">
        <f t="shared" si="2"/>
        <v>15.985714285714286</v>
      </c>
      <c r="J13" s="14">
        <v>98</v>
      </c>
      <c r="K13" s="9">
        <f t="shared" si="3"/>
        <v>109.662</v>
      </c>
      <c r="L13" s="11">
        <v>700</v>
      </c>
      <c r="M13" s="15">
        <f>RANK(I13,I6:I23)</f>
        <v>5</v>
      </c>
      <c r="N13" s="16">
        <f t="shared" si="4"/>
        <v>-12.142885999999994</v>
      </c>
      <c r="O13" s="17">
        <v>2580</v>
      </c>
      <c r="P13" s="18">
        <v>240</v>
      </c>
      <c r="Q13" s="18">
        <v>4</v>
      </c>
      <c r="R13" s="19">
        <v>47</v>
      </c>
      <c r="S13" s="19">
        <v>2</v>
      </c>
      <c r="T13" s="19">
        <v>365</v>
      </c>
      <c r="U13" s="19">
        <v>51</v>
      </c>
      <c r="V13" s="24">
        <v>700</v>
      </c>
      <c r="W13" s="24">
        <v>700</v>
      </c>
    </row>
    <row r="14" spans="1:23" ht="45" customHeight="1">
      <c r="A14" s="22">
        <v>9</v>
      </c>
      <c r="B14" s="55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-12.507880000000005</v>
      </c>
      <c r="O14" s="17">
        <v>860</v>
      </c>
      <c r="P14" s="18">
        <v>63</v>
      </c>
      <c r="Q14" s="18">
        <v>10</v>
      </c>
      <c r="R14" s="19">
        <v>15</v>
      </c>
      <c r="S14" s="19">
        <v>0</v>
      </c>
      <c r="T14" s="19">
        <v>73</v>
      </c>
      <c r="U14" s="19">
        <v>8</v>
      </c>
      <c r="V14" s="20">
        <v>370</v>
      </c>
      <c r="W14" s="20">
        <v>330</v>
      </c>
    </row>
    <row r="15" spans="1:23" ht="45" customHeight="1">
      <c r="A15" s="22">
        <v>10</v>
      </c>
      <c r="B15" s="55" t="s">
        <v>30</v>
      </c>
      <c r="C15" s="8">
        <v>37</v>
      </c>
      <c r="D15" s="9">
        <f t="shared" si="0"/>
        <v>14.50980392156863</v>
      </c>
      <c r="E15" s="10">
        <v>99</v>
      </c>
      <c r="F15" s="9">
        <f t="shared" si="1"/>
        <v>36.63</v>
      </c>
      <c r="G15" s="11">
        <v>255</v>
      </c>
      <c r="H15" s="12">
        <v>39</v>
      </c>
      <c r="I15" s="13">
        <f t="shared" si="2"/>
        <v>15.294117647058824</v>
      </c>
      <c r="J15" s="14">
        <v>90</v>
      </c>
      <c r="K15" s="9">
        <f t="shared" si="3"/>
        <v>35.1</v>
      </c>
      <c r="L15" s="11">
        <v>255</v>
      </c>
      <c r="M15" s="15">
        <f>RANK(I15,I6:I23)</f>
        <v>10</v>
      </c>
      <c r="N15" s="16">
        <f t="shared" si="4"/>
        <v>-3.3201000000000023</v>
      </c>
      <c r="O15" s="17">
        <v>802</v>
      </c>
      <c r="P15" s="18">
        <v>61</v>
      </c>
      <c r="Q15" s="18">
        <v>12</v>
      </c>
      <c r="R15" s="19">
        <v>20</v>
      </c>
      <c r="S15" s="19">
        <v>5</v>
      </c>
      <c r="T15" s="19">
        <v>89</v>
      </c>
      <c r="U15" s="19">
        <v>25</v>
      </c>
      <c r="V15" s="24">
        <v>255</v>
      </c>
      <c r="W15" s="24">
        <v>255</v>
      </c>
    </row>
    <row r="16" spans="1:23" ht="45" customHeight="1">
      <c r="A16" s="22">
        <v>11</v>
      </c>
      <c r="B16" s="55" t="s">
        <v>31</v>
      </c>
      <c r="C16" s="8">
        <v>54.7</v>
      </c>
      <c r="D16" s="9">
        <f t="shared" si="0"/>
        <v>11.891304347826088</v>
      </c>
      <c r="E16" s="10">
        <v>86</v>
      </c>
      <c r="F16" s="9">
        <f t="shared" si="1"/>
        <v>47.042</v>
      </c>
      <c r="G16" s="11">
        <v>460</v>
      </c>
      <c r="H16" s="12">
        <v>68.47</v>
      </c>
      <c r="I16" s="13">
        <f t="shared" si="2"/>
        <v>14.884782608695652</v>
      </c>
      <c r="J16" s="14">
        <v>86</v>
      </c>
      <c r="K16" s="9">
        <f t="shared" si="3"/>
        <v>58.8842</v>
      </c>
      <c r="L16" s="11">
        <v>460</v>
      </c>
      <c r="M16" s="15">
        <f>RANK(I16,I6:I23)</f>
        <v>12</v>
      </c>
      <c r="N16" s="16">
        <f t="shared" si="4"/>
        <v>25.697573999999996</v>
      </c>
      <c r="O16" s="17">
        <v>1900</v>
      </c>
      <c r="P16" s="18">
        <v>142</v>
      </c>
      <c r="Q16" s="18">
        <v>5</v>
      </c>
      <c r="R16" s="19">
        <v>56</v>
      </c>
      <c r="S16" s="19">
        <v>0</v>
      </c>
      <c r="T16" s="19">
        <v>113</v>
      </c>
      <c r="U16" s="19">
        <v>3</v>
      </c>
      <c r="V16" s="24">
        <v>460</v>
      </c>
      <c r="W16" s="24">
        <v>460</v>
      </c>
    </row>
    <row r="17" spans="1:23" ht="45" customHeight="1">
      <c r="A17" s="22">
        <v>12</v>
      </c>
      <c r="B17" s="55" t="s">
        <v>32</v>
      </c>
      <c r="C17" s="8">
        <v>84.09</v>
      </c>
      <c r="D17" s="9">
        <f t="shared" si="0"/>
        <v>14.624347826086955</v>
      </c>
      <c r="E17" s="10">
        <v>89</v>
      </c>
      <c r="F17" s="9">
        <f t="shared" si="1"/>
        <v>74.8401</v>
      </c>
      <c r="G17" s="11">
        <v>575</v>
      </c>
      <c r="H17" s="14">
        <v>90.48</v>
      </c>
      <c r="I17" s="13">
        <f t="shared" si="2"/>
        <v>15.6</v>
      </c>
      <c r="J17" s="14">
        <v>92</v>
      </c>
      <c r="K17" s="9">
        <f t="shared" si="3"/>
        <v>83.2416</v>
      </c>
      <c r="L17" s="11">
        <v>580</v>
      </c>
      <c r="M17" s="15">
        <f>RANK(I17,I6:I23)</f>
        <v>9</v>
      </c>
      <c r="N17" s="16">
        <f t="shared" si="4"/>
        <v>18.231254999999997</v>
      </c>
      <c r="O17" s="17">
        <v>2390</v>
      </c>
      <c r="P17" s="18">
        <v>177</v>
      </c>
      <c r="Q17" s="18">
        <v>15</v>
      </c>
      <c r="R17" s="19">
        <v>73</v>
      </c>
      <c r="S17" s="19">
        <v>4</v>
      </c>
      <c r="T17" s="19">
        <v>156</v>
      </c>
      <c r="U17" s="19">
        <v>10</v>
      </c>
      <c r="V17" s="20">
        <v>575</v>
      </c>
      <c r="W17" s="20">
        <v>580</v>
      </c>
    </row>
    <row r="18" spans="1:23" ht="45" customHeight="1">
      <c r="A18" s="22">
        <v>13</v>
      </c>
      <c r="B18" s="55" t="s">
        <v>33</v>
      </c>
      <c r="C18" s="8">
        <v>16</v>
      </c>
      <c r="D18" s="9">
        <f t="shared" si="0"/>
        <v>14.414414414414415</v>
      </c>
      <c r="E18" s="10">
        <v>90</v>
      </c>
      <c r="F18" s="9">
        <f t="shared" si="1"/>
        <v>14.4</v>
      </c>
      <c r="G18" s="11">
        <v>111</v>
      </c>
      <c r="H18" s="12">
        <v>17.5</v>
      </c>
      <c r="I18" s="13">
        <f t="shared" si="2"/>
        <v>15.765765765765765</v>
      </c>
      <c r="J18" s="14">
        <v>82</v>
      </c>
      <c r="K18" s="9">
        <f t="shared" si="3"/>
        <v>14.35</v>
      </c>
      <c r="L18" s="11">
        <v>111</v>
      </c>
      <c r="M18" s="15">
        <f>RANK(I18,I6:I23)</f>
        <v>6</v>
      </c>
      <c r="N18" s="16">
        <f t="shared" si="4"/>
        <v>-0.10850000000000153</v>
      </c>
      <c r="O18" s="17">
        <v>622</v>
      </c>
      <c r="P18" s="18">
        <v>54</v>
      </c>
      <c r="Q18" s="18">
        <v>5</v>
      </c>
      <c r="R18" s="19">
        <v>11</v>
      </c>
      <c r="S18" s="19">
        <v>0</v>
      </c>
      <c r="T18" s="19">
        <v>37</v>
      </c>
      <c r="U18" s="19">
        <v>4</v>
      </c>
      <c r="V18" s="26">
        <v>111</v>
      </c>
      <c r="W18" s="26">
        <v>111</v>
      </c>
    </row>
    <row r="19" spans="1:23" ht="45" customHeight="1">
      <c r="A19" s="22">
        <v>14</v>
      </c>
      <c r="B19" s="55" t="s">
        <v>34</v>
      </c>
      <c r="C19" s="8">
        <v>23</v>
      </c>
      <c r="D19" s="9">
        <f t="shared" si="0"/>
        <v>9.163346613545817</v>
      </c>
      <c r="E19" s="10">
        <v>80</v>
      </c>
      <c r="F19" s="9">
        <f t="shared" si="1"/>
        <v>18.4</v>
      </c>
      <c r="G19" s="11">
        <v>251</v>
      </c>
      <c r="H19" s="12">
        <v>33.83</v>
      </c>
      <c r="I19" s="13">
        <f t="shared" si="2"/>
        <v>12.16906474820144</v>
      </c>
      <c r="J19" s="14">
        <v>95</v>
      </c>
      <c r="K19" s="9">
        <f t="shared" si="3"/>
        <v>32.1385</v>
      </c>
      <c r="L19" s="11">
        <v>278</v>
      </c>
      <c r="M19" s="15">
        <f>RANK(I19,I6:I23)</f>
        <v>14</v>
      </c>
      <c r="N19" s="16">
        <f t="shared" si="4"/>
        <v>29.812545000000007</v>
      </c>
      <c r="O19" s="17">
        <v>526</v>
      </c>
      <c r="P19" s="18">
        <v>42</v>
      </c>
      <c r="Q19" s="18">
        <v>4</v>
      </c>
      <c r="R19" s="19">
        <v>32</v>
      </c>
      <c r="S19" s="19">
        <v>11</v>
      </c>
      <c r="T19" s="19">
        <v>123</v>
      </c>
      <c r="U19" s="19">
        <v>9</v>
      </c>
      <c r="V19" s="20">
        <v>251</v>
      </c>
      <c r="W19" s="20">
        <v>278</v>
      </c>
    </row>
    <row r="20" spans="1:23" ht="45" customHeight="1">
      <c r="A20" s="22">
        <v>15</v>
      </c>
      <c r="B20" s="55" t="s">
        <v>35</v>
      </c>
      <c r="C20" s="8">
        <v>18</v>
      </c>
      <c r="D20" s="9">
        <f t="shared" si="0"/>
        <v>9</v>
      </c>
      <c r="E20" s="10">
        <v>95</v>
      </c>
      <c r="F20" s="9">
        <f t="shared" si="1"/>
        <v>17.1</v>
      </c>
      <c r="G20" s="11">
        <v>200</v>
      </c>
      <c r="H20" s="12">
        <v>21</v>
      </c>
      <c r="I20" s="13">
        <f t="shared" si="2"/>
        <v>10.396039603960396</v>
      </c>
      <c r="J20" s="14">
        <v>90</v>
      </c>
      <c r="K20" s="9">
        <f t="shared" si="3"/>
        <v>18.9</v>
      </c>
      <c r="L20" s="11">
        <v>202</v>
      </c>
      <c r="M20" s="15">
        <f>RANK(I20,I6:I23)</f>
        <v>18</v>
      </c>
      <c r="N20" s="16">
        <f t="shared" si="4"/>
        <v>3.905999999999994</v>
      </c>
      <c r="O20" s="17">
        <v>406</v>
      </c>
      <c r="P20" s="18">
        <v>33</v>
      </c>
      <c r="Q20" s="18">
        <v>0</v>
      </c>
      <c r="R20" s="19">
        <v>0</v>
      </c>
      <c r="S20" s="19">
        <v>0</v>
      </c>
      <c r="T20" s="19">
        <v>100</v>
      </c>
      <c r="U20" s="19">
        <v>2</v>
      </c>
      <c r="V20" s="20">
        <v>200</v>
      </c>
      <c r="W20" s="20">
        <v>202</v>
      </c>
    </row>
    <row r="21" spans="1:23" ht="45" customHeight="1">
      <c r="A21" s="22">
        <v>16</v>
      </c>
      <c r="B21" s="55" t="s">
        <v>36</v>
      </c>
      <c r="C21" s="8">
        <v>44.2</v>
      </c>
      <c r="D21" s="9">
        <f t="shared" si="0"/>
        <v>13.8125</v>
      </c>
      <c r="E21" s="10">
        <v>80</v>
      </c>
      <c r="F21" s="9">
        <f t="shared" si="1"/>
        <v>35.36</v>
      </c>
      <c r="G21" s="11">
        <v>320</v>
      </c>
      <c r="H21" s="12">
        <v>42</v>
      </c>
      <c r="I21" s="13">
        <f t="shared" si="2"/>
        <v>13.125</v>
      </c>
      <c r="J21" s="14">
        <v>81</v>
      </c>
      <c r="K21" s="9">
        <f t="shared" si="3"/>
        <v>34.02</v>
      </c>
      <c r="L21" s="11">
        <v>320</v>
      </c>
      <c r="M21" s="15">
        <f>RANK(I21,I6:I23)</f>
        <v>13</v>
      </c>
      <c r="N21" s="16">
        <f t="shared" si="4"/>
        <v>-2.907799999999992</v>
      </c>
      <c r="O21" s="17">
        <v>1240</v>
      </c>
      <c r="P21" s="18">
        <v>84</v>
      </c>
      <c r="Q21" s="18">
        <v>9</v>
      </c>
      <c r="R21" s="19">
        <v>38</v>
      </c>
      <c r="S21" s="19">
        <v>4</v>
      </c>
      <c r="T21" s="19">
        <v>52</v>
      </c>
      <c r="U21" s="19">
        <v>9</v>
      </c>
      <c r="V21" s="26">
        <v>320</v>
      </c>
      <c r="W21" s="26">
        <v>320</v>
      </c>
    </row>
    <row r="22" spans="1:23" ht="45" customHeight="1">
      <c r="A22" s="22">
        <v>17</v>
      </c>
      <c r="B22" s="55" t="s">
        <v>37</v>
      </c>
      <c r="C22" s="8">
        <v>16.19</v>
      </c>
      <c r="D22" s="9">
        <f t="shared" si="0"/>
        <v>16.19</v>
      </c>
      <c r="E22" s="10">
        <v>93</v>
      </c>
      <c r="F22" s="9">
        <f t="shared" si="1"/>
        <v>15.056700000000001</v>
      </c>
      <c r="G22" s="11">
        <v>100</v>
      </c>
      <c r="H22" s="12">
        <v>17.33</v>
      </c>
      <c r="I22" s="13">
        <f t="shared" si="2"/>
        <v>16.504761904761903</v>
      </c>
      <c r="J22" s="14">
        <v>75</v>
      </c>
      <c r="K22" s="9">
        <f t="shared" si="3"/>
        <v>12.997499999999997</v>
      </c>
      <c r="L22" s="11">
        <v>105</v>
      </c>
      <c r="M22" s="15">
        <f>RANK(I22,I6:I23)</f>
        <v>4</v>
      </c>
      <c r="N22" s="16">
        <f t="shared" si="4"/>
        <v>-4.468464000000009</v>
      </c>
      <c r="O22" s="29">
        <v>425</v>
      </c>
      <c r="P22" s="18">
        <v>24</v>
      </c>
      <c r="Q22" s="18">
        <v>0</v>
      </c>
      <c r="R22" s="19">
        <v>8</v>
      </c>
      <c r="S22" s="19">
        <v>0</v>
      </c>
      <c r="T22" s="19">
        <v>18</v>
      </c>
      <c r="U22" s="19">
        <v>7</v>
      </c>
      <c r="V22" s="20">
        <v>100</v>
      </c>
      <c r="W22" s="20">
        <v>105</v>
      </c>
    </row>
    <row r="23" spans="1:23" ht="45" customHeight="1">
      <c r="A23" s="22">
        <v>18</v>
      </c>
      <c r="B23" s="55" t="s">
        <v>38</v>
      </c>
      <c r="C23" s="8">
        <v>19.5</v>
      </c>
      <c r="D23" s="9">
        <f t="shared" si="0"/>
        <v>13.732394366197184</v>
      </c>
      <c r="E23" s="10">
        <v>94</v>
      </c>
      <c r="F23" s="30">
        <f t="shared" si="1"/>
        <v>18.33</v>
      </c>
      <c r="G23" s="11">
        <v>142</v>
      </c>
      <c r="H23" s="12">
        <v>17.1</v>
      </c>
      <c r="I23" s="13">
        <f t="shared" si="2"/>
        <v>12.042253521126762</v>
      </c>
      <c r="J23" s="14">
        <v>94</v>
      </c>
      <c r="K23" s="9">
        <f t="shared" si="3"/>
        <v>16.074</v>
      </c>
      <c r="L23" s="11">
        <v>142</v>
      </c>
      <c r="M23" s="15">
        <f>RANK(I23,I6:I23)</f>
        <v>16</v>
      </c>
      <c r="N23" s="16">
        <f t="shared" si="4"/>
        <v>-4.895519999999992</v>
      </c>
      <c r="O23" s="17">
        <v>360</v>
      </c>
      <c r="P23" s="18">
        <v>50</v>
      </c>
      <c r="Q23" s="18">
        <v>6</v>
      </c>
      <c r="R23" s="19">
        <v>7</v>
      </c>
      <c r="S23" s="19">
        <v>0</v>
      </c>
      <c r="T23" s="19">
        <v>39</v>
      </c>
      <c r="U23" s="19">
        <v>4</v>
      </c>
      <c r="V23" s="26">
        <v>142</v>
      </c>
      <c r="W23" s="26">
        <v>142</v>
      </c>
    </row>
    <row r="24" spans="1:25" ht="48.75" customHeight="1">
      <c r="A24" s="22"/>
      <c r="B24" s="58" t="s">
        <v>48</v>
      </c>
      <c r="C24" s="32">
        <f>SUM(C6:C23)</f>
        <v>1049.6600000000003</v>
      </c>
      <c r="D24" s="9">
        <f t="shared" si="0"/>
        <v>14.178846413616105</v>
      </c>
      <c r="E24" s="10">
        <f>F24/C24*100</f>
        <v>92.19308156927003</v>
      </c>
      <c r="F24" s="30">
        <f>SUM(F6:F23)</f>
        <v>967.7139000000001</v>
      </c>
      <c r="G24" s="33">
        <f>SUM(G6:G23)</f>
        <v>7403</v>
      </c>
      <c r="H24" s="13">
        <f>SUM(H6:H23)</f>
        <v>1119.07</v>
      </c>
      <c r="I24" s="13">
        <f t="shared" si="2"/>
        <v>14.99691771642991</v>
      </c>
      <c r="J24" s="34">
        <f>K24/H24*100</f>
        <v>92.57797099377163</v>
      </c>
      <c r="K24" s="9">
        <f>SUM(K6:K23)</f>
        <v>1036.0123</v>
      </c>
      <c r="L24" s="35">
        <f>SUM(L6:L23)</f>
        <v>7462</v>
      </c>
      <c r="M24" s="36"/>
      <c r="N24" s="16">
        <f t="shared" si="4"/>
        <v>148.20752800000002</v>
      </c>
      <c r="O24" s="37">
        <f aca="true" t="shared" si="5" ref="O24:V24">SUM(O6:O23)</f>
        <v>22259</v>
      </c>
      <c r="P24" s="18">
        <f t="shared" si="5"/>
        <v>2041</v>
      </c>
      <c r="Q24" s="18">
        <f t="shared" si="5"/>
        <v>147</v>
      </c>
      <c r="R24" s="19">
        <f t="shared" si="5"/>
        <v>645</v>
      </c>
      <c r="S24" s="19">
        <f t="shared" si="5"/>
        <v>37</v>
      </c>
      <c r="T24" s="19">
        <f t="shared" si="5"/>
        <v>2240</v>
      </c>
      <c r="U24" s="19">
        <f t="shared" si="5"/>
        <v>188</v>
      </c>
      <c r="V24" s="38">
        <f t="shared" si="5"/>
        <v>7403</v>
      </c>
      <c r="W24" s="38">
        <v>7462</v>
      </c>
      <c r="Y24" t="s">
        <v>40</v>
      </c>
    </row>
    <row r="25" spans="1:25" ht="29.25" customHeight="1">
      <c r="A25" s="22"/>
      <c r="B25" s="59" t="s">
        <v>41</v>
      </c>
      <c r="C25" s="32">
        <v>192.6</v>
      </c>
      <c r="D25" s="40">
        <f t="shared" si="0"/>
        <v>12.33824471492633</v>
      </c>
      <c r="E25" s="41"/>
      <c r="F25" s="41"/>
      <c r="G25" s="41"/>
      <c r="H25" s="42">
        <v>188.9</v>
      </c>
      <c r="I25" s="42">
        <f t="shared" si="2"/>
        <v>11.85069008782936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60" t="s">
        <v>49</v>
      </c>
      <c r="C26" s="32">
        <f>SUM(C24:C25)</f>
        <v>1242.2600000000002</v>
      </c>
      <c r="D26" s="9">
        <f t="shared" si="0"/>
        <v>13.85832217759929</v>
      </c>
      <c r="E26" s="41"/>
      <c r="F26" s="41"/>
      <c r="G26" s="41"/>
      <c r="H26" s="13">
        <f>SUM(H24:H25)</f>
        <v>1307.97</v>
      </c>
      <c r="I26" s="13">
        <f t="shared" si="2"/>
        <v>14.443131625441696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8964</v>
      </c>
      <c r="W26" s="38">
        <f>SUM(W24:W25)</f>
        <v>9056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2661</v>
      </c>
      <c r="W27" s="38">
        <v>2612</v>
      </c>
      <c r="Y27" t="s">
        <v>45</v>
      </c>
    </row>
    <row r="28" spans="22:25" ht="20.25">
      <c r="V28" s="38">
        <f>SUM(V26:V27)</f>
        <v>11625</v>
      </c>
      <c r="W28" s="38">
        <f>SUM(W26:W27)</f>
        <v>11668</v>
      </c>
      <c r="Y28" t="s">
        <v>46</v>
      </c>
    </row>
  </sheetData>
  <sheetProtection/>
  <mergeCells count="23"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zoomScale="80" zoomScaleNormal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" sqref="V1:Z16384"/>
    </sheetView>
  </sheetViews>
  <sheetFormatPr defaultColWidth="9.00390625" defaultRowHeight="12.75"/>
  <cols>
    <col min="1" max="1" width="4.875" style="0" customWidth="1"/>
    <col min="2" max="2" width="28.50390625" style="61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0" style="1" hidden="1" customWidth="1"/>
    <col min="25" max="26" width="0" style="0" hidden="1" customWidth="1"/>
  </cols>
  <sheetData>
    <row r="1" spans="2:18" ht="30">
      <c r="B1" s="62" t="s">
        <v>54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88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88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88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54" t="s">
        <v>21</v>
      </c>
      <c r="C6" s="8">
        <v>189.18</v>
      </c>
      <c r="D6" s="9">
        <f aca="true" t="shared" si="0" ref="D6:D26">C6/V6*100</f>
        <v>16.16923076923077</v>
      </c>
      <c r="E6" s="10">
        <v>95</v>
      </c>
      <c r="F6" s="9">
        <f aca="true" t="shared" si="1" ref="F6:F23">C6*E6/100</f>
        <v>179.72100000000003</v>
      </c>
      <c r="G6" s="11">
        <v>1170</v>
      </c>
      <c r="H6" s="12">
        <v>182.9</v>
      </c>
      <c r="I6" s="13">
        <f aca="true" t="shared" si="2" ref="I6:I26">H6/W6*100</f>
        <v>14.869918699186993</v>
      </c>
      <c r="J6" s="14">
        <v>93</v>
      </c>
      <c r="K6" s="9">
        <f aca="true" t="shared" si="3" ref="K6:K23">H6*J6/100</f>
        <v>170.097</v>
      </c>
      <c r="L6" s="11">
        <v>1230</v>
      </c>
      <c r="M6" s="15">
        <f>RANK(I6,I6:I23)</f>
        <v>11</v>
      </c>
      <c r="N6" s="16">
        <f>((K6-F6))*21.7/10</f>
        <v>-20.88408000000005</v>
      </c>
      <c r="O6" s="17">
        <v>1920</v>
      </c>
      <c r="P6" s="18">
        <v>322</v>
      </c>
      <c r="Q6" s="18">
        <v>24</v>
      </c>
      <c r="R6" s="19">
        <v>70</v>
      </c>
      <c r="S6" s="19">
        <v>0</v>
      </c>
      <c r="T6" s="19">
        <v>226</v>
      </c>
      <c r="U6" s="19">
        <v>22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54" t="s">
        <v>22</v>
      </c>
      <c r="C7" s="8">
        <v>88.5</v>
      </c>
      <c r="D7" s="9">
        <f t="shared" si="0"/>
        <v>13.763608087091757</v>
      </c>
      <c r="E7" s="10">
        <v>96</v>
      </c>
      <c r="F7" s="9">
        <f t="shared" si="1"/>
        <v>84.96</v>
      </c>
      <c r="G7" s="11">
        <v>643</v>
      </c>
      <c r="H7" s="12">
        <v>101.5</v>
      </c>
      <c r="I7" s="13">
        <f t="shared" si="2"/>
        <v>15.78538102643857</v>
      </c>
      <c r="J7" s="14">
        <v>94</v>
      </c>
      <c r="K7" s="9">
        <f t="shared" si="3"/>
        <v>95.41</v>
      </c>
      <c r="L7" s="11">
        <v>643</v>
      </c>
      <c r="M7" s="15">
        <f>RANK(I7,I6:I23)</f>
        <v>8</v>
      </c>
      <c r="N7" s="16">
        <f aca="true" t="shared" si="4" ref="N7:N24">((K7-F7))*21.7/10</f>
        <v>22.676500000000004</v>
      </c>
      <c r="O7" s="17">
        <v>1560</v>
      </c>
      <c r="P7" s="18">
        <v>215</v>
      </c>
      <c r="Q7" s="18">
        <v>25</v>
      </c>
      <c r="R7" s="19">
        <v>65</v>
      </c>
      <c r="S7" s="19">
        <v>0</v>
      </c>
      <c r="T7" s="19">
        <v>198</v>
      </c>
      <c r="U7" s="19">
        <v>8</v>
      </c>
      <c r="V7" s="20">
        <v>643</v>
      </c>
      <c r="W7" s="20">
        <v>643</v>
      </c>
    </row>
    <row r="8" spans="1:23" ht="45" customHeight="1">
      <c r="A8" s="22">
        <v>3</v>
      </c>
      <c r="B8" s="55" t="s">
        <v>23</v>
      </c>
      <c r="C8" s="8">
        <v>132.03</v>
      </c>
      <c r="D8" s="9">
        <f t="shared" si="0"/>
        <v>16.50375</v>
      </c>
      <c r="E8" s="10">
        <v>98</v>
      </c>
      <c r="F8" s="9">
        <f t="shared" si="1"/>
        <v>129.3894</v>
      </c>
      <c r="G8" s="11">
        <v>800</v>
      </c>
      <c r="H8" s="12">
        <v>144.05</v>
      </c>
      <c r="I8" s="13">
        <f t="shared" si="2"/>
        <v>18.00625</v>
      </c>
      <c r="J8" s="14">
        <v>98</v>
      </c>
      <c r="K8" s="9">
        <f t="shared" si="3"/>
        <v>141.169</v>
      </c>
      <c r="L8" s="11">
        <v>800</v>
      </c>
      <c r="M8" s="15">
        <f>RANK(I8,I6:I23)</f>
        <v>1</v>
      </c>
      <c r="N8" s="16">
        <f t="shared" si="4"/>
        <v>25.561732000000035</v>
      </c>
      <c r="O8" s="17">
        <v>1350</v>
      </c>
      <c r="P8" s="18">
        <v>176</v>
      </c>
      <c r="Q8" s="18">
        <v>12</v>
      </c>
      <c r="R8" s="19">
        <v>69</v>
      </c>
      <c r="S8" s="19">
        <v>4</v>
      </c>
      <c r="T8" s="19">
        <v>257</v>
      </c>
      <c r="U8" s="19">
        <v>16</v>
      </c>
      <c r="V8" s="24">
        <v>800</v>
      </c>
      <c r="W8" s="24">
        <v>800</v>
      </c>
    </row>
    <row r="9" spans="1:23" ht="45" customHeight="1">
      <c r="A9" s="22">
        <v>4</v>
      </c>
      <c r="B9" s="56" t="s">
        <v>24</v>
      </c>
      <c r="C9" s="8">
        <v>30.31</v>
      </c>
      <c r="D9" s="9">
        <f t="shared" si="0"/>
        <v>11.88627450980392</v>
      </c>
      <c r="E9" s="10">
        <v>82</v>
      </c>
      <c r="F9" s="9">
        <f t="shared" si="1"/>
        <v>24.854200000000002</v>
      </c>
      <c r="G9" s="11">
        <v>255</v>
      </c>
      <c r="H9" s="12">
        <v>31.34</v>
      </c>
      <c r="I9" s="13">
        <f t="shared" si="2"/>
        <v>12.290196078431373</v>
      </c>
      <c r="J9" s="14">
        <v>93</v>
      </c>
      <c r="K9" s="9">
        <f t="shared" si="3"/>
        <v>29.1462</v>
      </c>
      <c r="L9" s="11">
        <v>255</v>
      </c>
      <c r="M9" s="15">
        <f>RANK(I9,I6:I23)</f>
        <v>14</v>
      </c>
      <c r="N9" s="16">
        <f t="shared" si="4"/>
        <v>9.313639999999996</v>
      </c>
      <c r="O9" s="17">
        <v>1000</v>
      </c>
      <c r="P9" s="18">
        <v>86</v>
      </c>
      <c r="Q9" s="18">
        <v>8</v>
      </c>
      <c r="R9" s="19">
        <v>12</v>
      </c>
      <c r="S9" s="19">
        <v>0</v>
      </c>
      <c r="T9" s="19">
        <v>99</v>
      </c>
      <c r="U9" s="19">
        <v>1</v>
      </c>
      <c r="V9" s="26">
        <v>255</v>
      </c>
      <c r="W9" s="26">
        <v>255</v>
      </c>
    </row>
    <row r="10" spans="1:24" ht="45" customHeight="1">
      <c r="A10" s="22">
        <v>5</v>
      </c>
      <c r="B10" s="57" t="s">
        <v>25</v>
      </c>
      <c r="C10" s="8">
        <v>64.14</v>
      </c>
      <c r="D10" s="9">
        <f t="shared" si="0"/>
        <v>12.700990099009902</v>
      </c>
      <c r="E10" s="10">
        <v>90</v>
      </c>
      <c r="F10" s="9">
        <f t="shared" si="1"/>
        <v>57.726000000000006</v>
      </c>
      <c r="G10" s="11">
        <v>505</v>
      </c>
      <c r="H10" s="12">
        <v>71.76</v>
      </c>
      <c r="I10" s="13">
        <f t="shared" si="2"/>
        <v>15.946666666666667</v>
      </c>
      <c r="J10" s="14">
        <v>89</v>
      </c>
      <c r="K10" s="9">
        <f t="shared" si="3"/>
        <v>63.866400000000006</v>
      </c>
      <c r="L10" s="11">
        <v>505</v>
      </c>
      <c r="M10" s="15">
        <f>RANK(I10,I6:I23)</f>
        <v>7</v>
      </c>
      <c r="N10" s="16">
        <f t="shared" si="4"/>
        <v>13.324667999999999</v>
      </c>
      <c r="O10" s="17">
        <v>1793</v>
      </c>
      <c r="P10" s="18">
        <v>106</v>
      </c>
      <c r="Q10" s="18">
        <v>7</v>
      </c>
      <c r="R10" s="19">
        <v>60</v>
      </c>
      <c r="S10" s="19">
        <v>3</v>
      </c>
      <c r="T10" s="19">
        <v>174</v>
      </c>
      <c r="U10" s="19">
        <v>11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55" t="s">
        <v>26</v>
      </c>
      <c r="C11" s="8">
        <v>53</v>
      </c>
      <c r="D11" s="9">
        <f t="shared" si="0"/>
        <v>16.307692307692307</v>
      </c>
      <c r="E11" s="10">
        <v>86</v>
      </c>
      <c r="F11" s="9">
        <f t="shared" si="1"/>
        <v>45.58</v>
      </c>
      <c r="G11" s="11">
        <v>325</v>
      </c>
      <c r="H11" s="12">
        <v>54.4</v>
      </c>
      <c r="I11" s="13">
        <f t="shared" si="2"/>
        <v>16.73846153846154</v>
      </c>
      <c r="J11" s="14">
        <v>92</v>
      </c>
      <c r="K11" s="9">
        <f t="shared" si="3"/>
        <v>50.048</v>
      </c>
      <c r="L11" s="11">
        <v>325</v>
      </c>
      <c r="M11" s="15">
        <f>RANK(I11,I6:I23)</f>
        <v>4</v>
      </c>
      <c r="N11" s="16">
        <f t="shared" si="4"/>
        <v>9.695560000000008</v>
      </c>
      <c r="O11" s="17">
        <v>1715</v>
      </c>
      <c r="P11" s="18">
        <v>125</v>
      </c>
      <c r="Q11" s="18">
        <v>13</v>
      </c>
      <c r="R11" s="19">
        <v>37</v>
      </c>
      <c r="S11" s="19">
        <v>2</v>
      </c>
      <c r="T11" s="19">
        <v>69</v>
      </c>
      <c r="U11" s="19">
        <v>4</v>
      </c>
      <c r="V11" s="24">
        <v>325</v>
      </c>
      <c r="W11" s="24">
        <v>325</v>
      </c>
    </row>
    <row r="12" spans="1:23" ht="45" customHeight="1">
      <c r="A12" s="22">
        <v>7</v>
      </c>
      <c r="B12" s="55" t="s">
        <v>27</v>
      </c>
      <c r="C12" s="8">
        <v>26.34</v>
      </c>
      <c r="D12" s="9">
        <f t="shared" si="0"/>
        <v>11.918552036199095</v>
      </c>
      <c r="E12" s="10">
        <v>95</v>
      </c>
      <c r="F12" s="9">
        <f t="shared" si="1"/>
        <v>25.023000000000003</v>
      </c>
      <c r="G12" s="11">
        <v>221</v>
      </c>
      <c r="H12" s="12">
        <v>38.1</v>
      </c>
      <c r="I12" s="13">
        <f t="shared" si="2"/>
        <v>17.239819004524886</v>
      </c>
      <c r="J12" s="14">
        <v>96</v>
      </c>
      <c r="K12" s="9">
        <f t="shared" si="3"/>
        <v>36.576</v>
      </c>
      <c r="L12" s="11">
        <v>221</v>
      </c>
      <c r="M12" s="15">
        <f>RANK(I12,I6:I23)</f>
        <v>2</v>
      </c>
      <c r="N12" s="16">
        <f t="shared" si="4"/>
        <v>25.070009999999993</v>
      </c>
      <c r="O12" s="17">
        <v>810</v>
      </c>
      <c r="P12" s="18">
        <v>57</v>
      </c>
      <c r="Q12" s="18">
        <v>4</v>
      </c>
      <c r="R12" s="19">
        <v>25</v>
      </c>
      <c r="S12" s="19">
        <v>2</v>
      </c>
      <c r="T12" s="19">
        <v>60</v>
      </c>
      <c r="U12" s="19">
        <v>2</v>
      </c>
      <c r="V12" s="20">
        <v>221</v>
      </c>
      <c r="W12" s="20">
        <v>221</v>
      </c>
    </row>
    <row r="13" spans="1:23" ht="45" customHeight="1">
      <c r="A13" s="22">
        <v>8</v>
      </c>
      <c r="B13" s="55" t="s">
        <v>28</v>
      </c>
      <c r="C13" s="8">
        <v>116.16</v>
      </c>
      <c r="D13" s="9">
        <f t="shared" si="0"/>
        <v>16.594285714285714</v>
      </c>
      <c r="E13" s="10">
        <v>98</v>
      </c>
      <c r="F13" s="9">
        <f t="shared" si="1"/>
        <v>113.8368</v>
      </c>
      <c r="G13" s="11">
        <v>700</v>
      </c>
      <c r="H13" s="14">
        <v>111.74</v>
      </c>
      <c r="I13" s="13">
        <f t="shared" si="2"/>
        <v>15.962857142857143</v>
      </c>
      <c r="J13" s="14">
        <v>98</v>
      </c>
      <c r="K13" s="9">
        <f t="shared" si="3"/>
        <v>109.50519999999999</v>
      </c>
      <c r="L13" s="11">
        <v>700</v>
      </c>
      <c r="M13" s="15">
        <f>RANK(I13,I6:I23)</f>
        <v>6</v>
      </c>
      <c r="N13" s="16">
        <f t="shared" si="4"/>
        <v>-9.399572000000019</v>
      </c>
      <c r="O13" s="17">
        <v>2580</v>
      </c>
      <c r="P13" s="18">
        <v>240</v>
      </c>
      <c r="Q13" s="18">
        <v>4</v>
      </c>
      <c r="R13" s="19">
        <v>47</v>
      </c>
      <c r="S13" s="19">
        <v>2</v>
      </c>
      <c r="T13" s="19">
        <v>365</v>
      </c>
      <c r="U13" s="19">
        <v>51</v>
      </c>
      <c r="V13" s="24">
        <v>700</v>
      </c>
      <c r="W13" s="24">
        <v>700</v>
      </c>
    </row>
    <row r="14" spans="1:23" ht="45" customHeight="1">
      <c r="A14" s="22">
        <v>9</v>
      </c>
      <c r="B14" s="55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-12.507880000000005</v>
      </c>
      <c r="O14" s="17">
        <v>860</v>
      </c>
      <c r="P14" s="18">
        <v>63</v>
      </c>
      <c r="Q14" s="18">
        <v>10</v>
      </c>
      <c r="R14" s="19">
        <v>15</v>
      </c>
      <c r="S14" s="19">
        <v>0</v>
      </c>
      <c r="T14" s="19">
        <v>73</v>
      </c>
      <c r="U14" s="19">
        <v>8</v>
      </c>
      <c r="V14" s="20">
        <v>370</v>
      </c>
      <c r="W14" s="20">
        <v>330</v>
      </c>
    </row>
    <row r="15" spans="1:23" ht="45" customHeight="1">
      <c r="A15" s="22">
        <v>10</v>
      </c>
      <c r="B15" s="55" t="s">
        <v>30</v>
      </c>
      <c r="C15" s="8">
        <v>37</v>
      </c>
      <c r="D15" s="9">
        <f t="shared" si="0"/>
        <v>14.50980392156863</v>
      </c>
      <c r="E15" s="10">
        <v>99</v>
      </c>
      <c r="F15" s="9">
        <f t="shared" si="1"/>
        <v>36.63</v>
      </c>
      <c r="G15" s="11">
        <v>255</v>
      </c>
      <c r="H15" s="12">
        <v>39</v>
      </c>
      <c r="I15" s="13">
        <f t="shared" si="2"/>
        <v>15.294117647058824</v>
      </c>
      <c r="J15" s="14">
        <v>90</v>
      </c>
      <c r="K15" s="9">
        <f t="shared" si="3"/>
        <v>35.1</v>
      </c>
      <c r="L15" s="11">
        <v>255</v>
      </c>
      <c r="M15" s="15">
        <f>RANK(I15,I6:I23)</f>
        <v>10</v>
      </c>
      <c r="N15" s="16">
        <f t="shared" si="4"/>
        <v>-3.3201000000000023</v>
      </c>
      <c r="O15" s="17">
        <v>802</v>
      </c>
      <c r="P15" s="18">
        <v>61</v>
      </c>
      <c r="Q15" s="18">
        <v>12</v>
      </c>
      <c r="R15" s="19">
        <v>20</v>
      </c>
      <c r="S15" s="19">
        <v>5</v>
      </c>
      <c r="T15" s="19">
        <v>89</v>
      </c>
      <c r="U15" s="19">
        <v>25</v>
      </c>
      <c r="V15" s="24">
        <v>255</v>
      </c>
      <c r="W15" s="24">
        <v>255</v>
      </c>
    </row>
    <row r="16" spans="1:23" ht="45" customHeight="1">
      <c r="A16" s="22">
        <v>11</v>
      </c>
      <c r="B16" s="55" t="s">
        <v>31</v>
      </c>
      <c r="C16" s="8">
        <v>54.43</v>
      </c>
      <c r="D16" s="9">
        <f t="shared" si="0"/>
        <v>11.832608695652173</v>
      </c>
      <c r="E16" s="10">
        <v>86</v>
      </c>
      <c r="F16" s="9">
        <f t="shared" si="1"/>
        <v>46.809799999999996</v>
      </c>
      <c r="G16" s="11">
        <v>460</v>
      </c>
      <c r="H16" s="12">
        <v>68.22</v>
      </c>
      <c r="I16" s="13">
        <f t="shared" si="2"/>
        <v>14.830434782608695</v>
      </c>
      <c r="J16" s="14">
        <v>87</v>
      </c>
      <c r="K16" s="9">
        <f t="shared" si="3"/>
        <v>59.351400000000005</v>
      </c>
      <c r="L16" s="11">
        <v>460</v>
      </c>
      <c r="M16" s="15">
        <f>RANK(I16,I6:I23)</f>
        <v>12</v>
      </c>
      <c r="N16" s="16">
        <f t="shared" si="4"/>
        <v>27.21527200000002</v>
      </c>
      <c r="O16" s="17">
        <v>1900</v>
      </c>
      <c r="P16" s="18">
        <v>142</v>
      </c>
      <c r="Q16" s="18">
        <v>5</v>
      </c>
      <c r="R16" s="19">
        <v>56</v>
      </c>
      <c r="S16" s="19">
        <v>0</v>
      </c>
      <c r="T16" s="19">
        <v>113</v>
      </c>
      <c r="U16" s="19">
        <v>3</v>
      </c>
      <c r="V16" s="24">
        <v>460</v>
      </c>
      <c r="W16" s="24">
        <v>460</v>
      </c>
    </row>
    <row r="17" spans="1:23" ht="45" customHeight="1">
      <c r="A17" s="22">
        <v>12</v>
      </c>
      <c r="B17" s="55" t="s">
        <v>32</v>
      </c>
      <c r="C17" s="8">
        <v>83.95</v>
      </c>
      <c r="D17" s="9">
        <f t="shared" si="0"/>
        <v>14.600000000000001</v>
      </c>
      <c r="E17" s="10">
        <v>89</v>
      </c>
      <c r="F17" s="9">
        <f t="shared" si="1"/>
        <v>74.7155</v>
      </c>
      <c r="G17" s="11">
        <v>575</v>
      </c>
      <c r="H17" s="14">
        <v>89.05</v>
      </c>
      <c r="I17" s="13">
        <f t="shared" si="2"/>
        <v>15.35344827586207</v>
      </c>
      <c r="J17" s="14">
        <v>92</v>
      </c>
      <c r="K17" s="9">
        <f t="shared" si="3"/>
        <v>81.926</v>
      </c>
      <c r="L17" s="11">
        <v>580</v>
      </c>
      <c r="M17" s="15">
        <f>RANK(I17,I6:I23)</f>
        <v>9</v>
      </c>
      <c r="N17" s="16">
        <f t="shared" si="4"/>
        <v>15.64678499999999</v>
      </c>
      <c r="O17" s="17">
        <v>2390</v>
      </c>
      <c r="P17" s="18">
        <v>177</v>
      </c>
      <c r="Q17" s="18">
        <v>15</v>
      </c>
      <c r="R17" s="19">
        <v>73</v>
      </c>
      <c r="S17" s="19">
        <v>4</v>
      </c>
      <c r="T17" s="19">
        <v>156</v>
      </c>
      <c r="U17" s="19">
        <v>10</v>
      </c>
      <c r="V17" s="20">
        <v>575</v>
      </c>
      <c r="W17" s="20">
        <v>580</v>
      </c>
    </row>
    <row r="18" spans="1:23" ht="45" customHeight="1">
      <c r="A18" s="22">
        <v>13</v>
      </c>
      <c r="B18" s="55" t="s">
        <v>33</v>
      </c>
      <c r="C18" s="8">
        <v>16</v>
      </c>
      <c r="D18" s="9">
        <f t="shared" si="0"/>
        <v>14.414414414414415</v>
      </c>
      <c r="E18" s="10">
        <v>90</v>
      </c>
      <c r="F18" s="9">
        <f t="shared" si="1"/>
        <v>14.4</v>
      </c>
      <c r="G18" s="11">
        <v>111</v>
      </c>
      <c r="H18" s="12">
        <v>18.9</v>
      </c>
      <c r="I18" s="13">
        <f t="shared" si="2"/>
        <v>17.027027027027025</v>
      </c>
      <c r="J18" s="14">
        <v>82</v>
      </c>
      <c r="K18" s="9">
        <f t="shared" si="3"/>
        <v>15.498</v>
      </c>
      <c r="L18" s="11">
        <v>111</v>
      </c>
      <c r="M18" s="15">
        <f>RANK(I18,I6:I23)</f>
        <v>3</v>
      </c>
      <c r="N18" s="16">
        <f t="shared" si="4"/>
        <v>2.382659999999998</v>
      </c>
      <c r="O18" s="17">
        <v>622</v>
      </c>
      <c r="P18" s="18">
        <v>54</v>
      </c>
      <c r="Q18" s="18">
        <v>5</v>
      </c>
      <c r="R18" s="19">
        <v>11</v>
      </c>
      <c r="S18" s="19">
        <v>0</v>
      </c>
      <c r="T18" s="19">
        <v>37</v>
      </c>
      <c r="U18" s="19">
        <v>4</v>
      </c>
      <c r="V18" s="26">
        <v>111</v>
      </c>
      <c r="W18" s="26">
        <v>111</v>
      </c>
    </row>
    <row r="19" spans="1:23" ht="45" customHeight="1">
      <c r="A19" s="22">
        <v>14</v>
      </c>
      <c r="B19" s="55" t="s">
        <v>34</v>
      </c>
      <c r="C19" s="8">
        <v>23</v>
      </c>
      <c r="D19" s="9">
        <f t="shared" si="0"/>
        <v>9.163346613545817</v>
      </c>
      <c r="E19" s="10">
        <v>80</v>
      </c>
      <c r="F19" s="9">
        <f t="shared" si="1"/>
        <v>18.4</v>
      </c>
      <c r="G19" s="11">
        <v>251</v>
      </c>
      <c r="H19" s="12">
        <v>33.32</v>
      </c>
      <c r="I19" s="13">
        <f t="shared" si="2"/>
        <v>11.985611510791367</v>
      </c>
      <c r="J19" s="14">
        <v>95</v>
      </c>
      <c r="K19" s="9">
        <f t="shared" si="3"/>
        <v>31.654</v>
      </c>
      <c r="L19" s="11">
        <v>278</v>
      </c>
      <c r="M19" s="15">
        <f>RANK(I19,I6:I23)</f>
        <v>16</v>
      </c>
      <c r="N19" s="16">
        <f t="shared" si="4"/>
        <v>28.761180000000003</v>
      </c>
      <c r="O19" s="17">
        <v>526</v>
      </c>
      <c r="P19" s="18">
        <v>46</v>
      </c>
      <c r="Q19" s="18">
        <v>8</v>
      </c>
      <c r="R19" s="19">
        <v>34</v>
      </c>
      <c r="S19" s="19">
        <v>13</v>
      </c>
      <c r="T19" s="19">
        <v>140</v>
      </c>
      <c r="U19" s="19">
        <v>26</v>
      </c>
      <c r="V19" s="20">
        <v>251</v>
      </c>
      <c r="W19" s="20">
        <v>278</v>
      </c>
    </row>
    <row r="20" spans="1:23" ht="45" customHeight="1">
      <c r="A20" s="22">
        <v>15</v>
      </c>
      <c r="B20" s="55" t="s">
        <v>35</v>
      </c>
      <c r="C20" s="8">
        <v>21</v>
      </c>
      <c r="D20" s="9">
        <f t="shared" si="0"/>
        <v>10.5</v>
      </c>
      <c r="E20" s="10">
        <v>95</v>
      </c>
      <c r="F20" s="9">
        <f t="shared" si="1"/>
        <v>19.95</v>
      </c>
      <c r="G20" s="11">
        <v>200</v>
      </c>
      <c r="H20" s="12">
        <v>21</v>
      </c>
      <c r="I20" s="13">
        <f t="shared" si="2"/>
        <v>10.396039603960396</v>
      </c>
      <c r="J20" s="14">
        <v>90</v>
      </c>
      <c r="K20" s="9">
        <f t="shared" si="3"/>
        <v>18.9</v>
      </c>
      <c r="L20" s="11">
        <v>202</v>
      </c>
      <c r="M20" s="15">
        <f>RANK(I20,I6:I23)</f>
        <v>18</v>
      </c>
      <c r="N20" s="16">
        <f t="shared" si="4"/>
        <v>-2.2785000000000015</v>
      </c>
      <c r="O20" s="17">
        <v>406</v>
      </c>
      <c r="P20" s="18">
        <v>33</v>
      </c>
      <c r="Q20" s="18">
        <v>0</v>
      </c>
      <c r="R20" s="19">
        <v>0</v>
      </c>
      <c r="S20" s="19">
        <v>0</v>
      </c>
      <c r="T20" s="19">
        <v>100</v>
      </c>
      <c r="U20" s="19">
        <v>2</v>
      </c>
      <c r="V20" s="20">
        <v>200</v>
      </c>
      <c r="W20" s="20">
        <v>202</v>
      </c>
    </row>
    <row r="21" spans="1:23" ht="45" customHeight="1">
      <c r="A21" s="22">
        <v>16</v>
      </c>
      <c r="B21" s="55" t="s">
        <v>36</v>
      </c>
      <c r="C21" s="8">
        <v>44.2</v>
      </c>
      <c r="D21" s="9">
        <f t="shared" si="0"/>
        <v>13.8125</v>
      </c>
      <c r="E21" s="10">
        <v>80</v>
      </c>
      <c r="F21" s="9">
        <f t="shared" si="1"/>
        <v>35.36</v>
      </c>
      <c r="G21" s="11">
        <v>320</v>
      </c>
      <c r="H21" s="12">
        <v>42</v>
      </c>
      <c r="I21" s="13">
        <f t="shared" si="2"/>
        <v>13.125</v>
      </c>
      <c r="J21" s="14">
        <v>81</v>
      </c>
      <c r="K21" s="9">
        <f t="shared" si="3"/>
        <v>34.02</v>
      </c>
      <c r="L21" s="11">
        <v>320</v>
      </c>
      <c r="M21" s="15">
        <f>RANK(I21,I6:I23)</f>
        <v>13</v>
      </c>
      <c r="N21" s="16">
        <f t="shared" si="4"/>
        <v>-2.907799999999992</v>
      </c>
      <c r="O21" s="17">
        <v>1240</v>
      </c>
      <c r="P21" s="18">
        <v>84</v>
      </c>
      <c r="Q21" s="18">
        <v>9</v>
      </c>
      <c r="R21" s="19">
        <v>38</v>
      </c>
      <c r="S21" s="19">
        <v>4</v>
      </c>
      <c r="T21" s="19">
        <v>52</v>
      </c>
      <c r="U21" s="19">
        <v>9</v>
      </c>
      <c r="V21" s="26">
        <v>320</v>
      </c>
      <c r="W21" s="26">
        <v>320</v>
      </c>
    </row>
    <row r="22" spans="1:23" ht="45" customHeight="1">
      <c r="A22" s="22">
        <v>17</v>
      </c>
      <c r="B22" s="55" t="s">
        <v>37</v>
      </c>
      <c r="C22" s="8">
        <v>16.19</v>
      </c>
      <c r="D22" s="9">
        <f t="shared" si="0"/>
        <v>16.19</v>
      </c>
      <c r="E22" s="10">
        <v>93</v>
      </c>
      <c r="F22" s="9">
        <f t="shared" si="1"/>
        <v>15.056700000000001</v>
      </c>
      <c r="G22" s="11">
        <v>100</v>
      </c>
      <c r="H22" s="12">
        <v>17.43</v>
      </c>
      <c r="I22" s="13">
        <f t="shared" si="2"/>
        <v>16.6</v>
      </c>
      <c r="J22" s="14">
        <v>74</v>
      </c>
      <c r="K22" s="9">
        <f t="shared" si="3"/>
        <v>12.8982</v>
      </c>
      <c r="L22" s="11">
        <v>105</v>
      </c>
      <c r="M22" s="15">
        <f>RANK(I22,I6:I23)</f>
        <v>5</v>
      </c>
      <c r="N22" s="16">
        <f t="shared" si="4"/>
        <v>-4.683945000000004</v>
      </c>
      <c r="O22" s="29">
        <v>425</v>
      </c>
      <c r="P22" s="18">
        <v>24</v>
      </c>
      <c r="Q22" s="18">
        <v>0</v>
      </c>
      <c r="R22" s="19">
        <v>8</v>
      </c>
      <c r="S22" s="19">
        <v>0</v>
      </c>
      <c r="T22" s="19">
        <v>18</v>
      </c>
      <c r="U22" s="19">
        <v>7</v>
      </c>
      <c r="V22" s="20">
        <v>100</v>
      </c>
      <c r="W22" s="20">
        <v>105</v>
      </c>
    </row>
    <row r="23" spans="1:23" ht="45" customHeight="1">
      <c r="A23" s="22">
        <v>18</v>
      </c>
      <c r="B23" s="55" t="s">
        <v>38</v>
      </c>
      <c r="C23" s="8">
        <v>19.5</v>
      </c>
      <c r="D23" s="9">
        <f t="shared" si="0"/>
        <v>13.732394366197184</v>
      </c>
      <c r="E23" s="10">
        <v>94</v>
      </c>
      <c r="F23" s="30">
        <f t="shared" si="1"/>
        <v>18.33</v>
      </c>
      <c r="G23" s="11">
        <v>142</v>
      </c>
      <c r="H23" s="12">
        <v>17.1</v>
      </c>
      <c r="I23" s="13">
        <f t="shared" si="2"/>
        <v>12.042253521126762</v>
      </c>
      <c r="J23" s="14">
        <v>94</v>
      </c>
      <c r="K23" s="9">
        <f t="shared" si="3"/>
        <v>16.074</v>
      </c>
      <c r="L23" s="11">
        <v>142</v>
      </c>
      <c r="M23" s="15">
        <f>RANK(I23,I6:I23)</f>
        <v>15</v>
      </c>
      <c r="N23" s="16">
        <f t="shared" si="4"/>
        <v>-4.895519999999992</v>
      </c>
      <c r="O23" s="17">
        <v>360</v>
      </c>
      <c r="P23" s="18">
        <v>50</v>
      </c>
      <c r="Q23" s="18">
        <v>6</v>
      </c>
      <c r="R23" s="19">
        <v>7</v>
      </c>
      <c r="S23" s="19">
        <v>0</v>
      </c>
      <c r="T23" s="19">
        <v>43</v>
      </c>
      <c r="U23" s="19">
        <v>8</v>
      </c>
      <c r="V23" s="26">
        <v>142</v>
      </c>
      <c r="W23" s="26">
        <v>142</v>
      </c>
    </row>
    <row r="24" spans="1:25" ht="48.75" customHeight="1">
      <c r="A24" s="22"/>
      <c r="B24" s="58" t="s">
        <v>48</v>
      </c>
      <c r="C24" s="32">
        <f>SUM(C6:C23)</f>
        <v>1061.13</v>
      </c>
      <c r="D24" s="9">
        <f t="shared" si="0"/>
        <v>14.333783601242741</v>
      </c>
      <c r="E24" s="10">
        <f>F24/C24*100</f>
        <v>92.2249300274236</v>
      </c>
      <c r="F24" s="30">
        <f>SUM(F6:F23)</f>
        <v>978.6264000000002</v>
      </c>
      <c r="G24" s="33">
        <f>SUM(G6:G23)</f>
        <v>7403</v>
      </c>
      <c r="H24" s="13">
        <f>SUM(H6:H23)</f>
        <v>1118.31</v>
      </c>
      <c r="I24" s="13">
        <f t="shared" si="2"/>
        <v>14.986732779415707</v>
      </c>
      <c r="J24" s="34">
        <f>K24/H24*100</f>
        <v>92.4036626695639</v>
      </c>
      <c r="K24" s="9">
        <f>SUM(K6:K23)</f>
        <v>1033.3594</v>
      </c>
      <c r="L24" s="35">
        <f>SUM(L6:L23)</f>
        <v>7462</v>
      </c>
      <c r="M24" s="36"/>
      <c r="N24" s="16">
        <f t="shared" si="4"/>
        <v>118.77060999999962</v>
      </c>
      <c r="O24" s="37">
        <f aca="true" t="shared" si="5" ref="O24:V24">SUM(O6:O23)</f>
        <v>22259</v>
      </c>
      <c r="P24" s="18">
        <f t="shared" si="5"/>
        <v>2061</v>
      </c>
      <c r="Q24" s="18">
        <f t="shared" si="5"/>
        <v>167</v>
      </c>
      <c r="R24" s="19">
        <f t="shared" si="5"/>
        <v>647</v>
      </c>
      <c r="S24" s="19">
        <f t="shared" si="5"/>
        <v>39</v>
      </c>
      <c r="T24" s="19">
        <f t="shared" si="5"/>
        <v>2269</v>
      </c>
      <c r="U24" s="19">
        <f t="shared" si="5"/>
        <v>217</v>
      </c>
      <c r="V24" s="38">
        <f t="shared" si="5"/>
        <v>7403</v>
      </c>
      <c r="W24" s="38">
        <v>7462</v>
      </c>
      <c r="Y24" t="s">
        <v>40</v>
      </c>
    </row>
    <row r="25" spans="1:25" ht="29.25" customHeight="1">
      <c r="A25" s="22"/>
      <c r="B25" s="59" t="s">
        <v>41</v>
      </c>
      <c r="C25" s="32">
        <v>192.6</v>
      </c>
      <c r="D25" s="40">
        <f t="shared" si="0"/>
        <v>12.33824471492633</v>
      </c>
      <c r="E25" s="41"/>
      <c r="F25" s="41"/>
      <c r="G25" s="41"/>
      <c r="H25" s="42">
        <v>188.9</v>
      </c>
      <c r="I25" s="42">
        <f t="shared" si="2"/>
        <v>11.85069008782936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60" t="s">
        <v>49</v>
      </c>
      <c r="C26" s="32">
        <f>SUM(C24:C25)</f>
        <v>1253.73</v>
      </c>
      <c r="D26" s="9">
        <f t="shared" si="0"/>
        <v>13.986278447121823</v>
      </c>
      <c r="E26" s="41"/>
      <c r="F26" s="41"/>
      <c r="G26" s="41"/>
      <c r="H26" s="13">
        <f>SUM(H24:H25)</f>
        <v>1307.21</v>
      </c>
      <c r="I26" s="13">
        <f t="shared" si="2"/>
        <v>14.434739399293287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8964</v>
      </c>
      <c r="W26" s="38">
        <f>SUM(W24:W25)</f>
        <v>9056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2661</v>
      </c>
      <c r="W27" s="38">
        <v>2612</v>
      </c>
      <c r="Y27" t="s">
        <v>45</v>
      </c>
    </row>
    <row r="28" spans="22:25" ht="20.25">
      <c r="V28" s="38">
        <f>SUM(V26:V27)</f>
        <v>11625</v>
      </c>
      <c r="W28" s="38">
        <f>SUM(W26:W27)</f>
        <v>11668</v>
      </c>
      <c r="Y28" t="s">
        <v>46</v>
      </c>
    </row>
  </sheetData>
  <sheetProtection/>
  <mergeCells count="23">
    <mergeCell ref="O3:O5"/>
    <mergeCell ref="P3:S3"/>
    <mergeCell ref="K4:K5"/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view="pageBreakPreview" zoomScale="80" zoomScaleNormal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0" customWidth="1"/>
    <col min="2" max="2" width="28.50390625" style="61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8.875" style="1" customWidth="1"/>
  </cols>
  <sheetData>
    <row r="1" spans="2:18" ht="30">
      <c r="B1" s="62" t="s">
        <v>55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88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88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88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54" t="s">
        <v>21</v>
      </c>
      <c r="C6" s="8">
        <v>188.65</v>
      </c>
      <c r="D6" s="9">
        <f aca="true" t="shared" si="0" ref="D6:D26">C6/V6*100</f>
        <v>16.123931623931625</v>
      </c>
      <c r="E6" s="10">
        <v>95</v>
      </c>
      <c r="F6" s="9">
        <f aca="true" t="shared" si="1" ref="F6:F23">C6*E6/100</f>
        <v>179.2175</v>
      </c>
      <c r="G6" s="11">
        <v>1170</v>
      </c>
      <c r="H6" s="12">
        <v>184.5</v>
      </c>
      <c r="I6" s="13">
        <f aca="true" t="shared" si="2" ref="I6:I26">H6/W6*100</f>
        <v>15</v>
      </c>
      <c r="J6" s="14">
        <v>93</v>
      </c>
      <c r="K6" s="9">
        <f aca="true" t="shared" si="3" ref="K6:K23">H6*J6/100</f>
        <v>171.585</v>
      </c>
      <c r="L6" s="11">
        <v>1230</v>
      </c>
      <c r="M6" s="15">
        <f>RANK(I6,I6:I23)</f>
        <v>10</v>
      </c>
      <c r="N6" s="16">
        <f>((K6-F6))*21.7/10</f>
        <v>-16.562524999999987</v>
      </c>
      <c r="O6" s="17">
        <v>1920</v>
      </c>
      <c r="P6" s="18">
        <v>322</v>
      </c>
      <c r="Q6" s="18">
        <v>24</v>
      </c>
      <c r="R6" s="19">
        <v>80</v>
      </c>
      <c r="S6" s="19">
        <v>10</v>
      </c>
      <c r="T6" s="19">
        <v>235</v>
      </c>
      <c r="U6" s="19">
        <v>31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54" t="s">
        <v>22</v>
      </c>
      <c r="C7" s="8">
        <v>89.44</v>
      </c>
      <c r="D7" s="9">
        <f t="shared" si="0"/>
        <v>13.909797822706066</v>
      </c>
      <c r="E7" s="10">
        <v>96</v>
      </c>
      <c r="F7" s="9">
        <f t="shared" si="1"/>
        <v>85.8624</v>
      </c>
      <c r="G7" s="11">
        <v>643</v>
      </c>
      <c r="H7" s="12">
        <v>101.5</v>
      </c>
      <c r="I7" s="13">
        <f t="shared" si="2"/>
        <v>15.78538102643857</v>
      </c>
      <c r="J7" s="14">
        <v>94</v>
      </c>
      <c r="K7" s="9">
        <f t="shared" si="3"/>
        <v>95.41</v>
      </c>
      <c r="L7" s="11">
        <v>643</v>
      </c>
      <c r="M7" s="15">
        <f>RANK(I7,I6:I23)</f>
        <v>7</v>
      </c>
      <c r="N7" s="16">
        <f aca="true" t="shared" si="4" ref="N7:N24">((K7-F7))*21.7/10</f>
        <v>20.718292000000005</v>
      </c>
      <c r="O7" s="17">
        <v>1560</v>
      </c>
      <c r="P7" s="18">
        <v>215</v>
      </c>
      <c r="Q7" s="18">
        <v>25</v>
      </c>
      <c r="R7" s="19">
        <v>70</v>
      </c>
      <c r="S7" s="19">
        <v>5</v>
      </c>
      <c r="T7" s="19">
        <v>198</v>
      </c>
      <c r="U7" s="19">
        <v>8</v>
      </c>
      <c r="V7" s="20">
        <v>643</v>
      </c>
      <c r="W7" s="20">
        <v>643</v>
      </c>
    </row>
    <row r="8" spans="1:23" ht="45" customHeight="1">
      <c r="A8" s="22">
        <v>3</v>
      </c>
      <c r="B8" s="55" t="s">
        <v>23</v>
      </c>
      <c r="C8" s="8">
        <v>132.03</v>
      </c>
      <c r="D8" s="9">
        <f t="shared" si="0"/>
        <v>16.50375</v>
      </c>
      <c r="E8" s="10">
        <v>98</v>
      </c>
      <c r="F8" s="9">
        <f t="shared" si="1"/>
        <v>129.3894</v>
      </c>
      <c r="G8" s="11">
        <v>800</v>
      </c>
      <c r="H8" s="12">
        <v>145.65</v>
      </c>
      <c r="I8" s="13">
        <f t="shared" si="2"/>
        <v>18.20625</v>
      </c>
      <c r="J8" s="14">
        <v>98</v>
      </c>
      <c r="K8" s="9">
        <f t="shared" si="3"/>
        <v>142.737</v>
      </c>
      <c r="L8" s="11">
        <v>800</v>
      </c>
      <c r="M8" s="15">
        <f>RANK(I8,I6:I23)</f>
        <v>1</v>
      </c>
      <c r="N8" s="16">
        <f t="shared" si="4"/>
        <v>28.964292</v>
      </c>
      <c r="O8" s="17">
        <v>1350</v>
      </c>
      <c r="P8" s="18">
        <v>176</v>
      </c>
      <c r="Q8" s="18">
        <v>12</v>
      </c>
      <c r="R8" s="19">
        <v>69</v>
      </c>
      <c r="S8" s="19">
        <v>4</v>
      </c>
      <c r="T8" s="19">
        <v>257</v>
      </c>
      <c r="U8" s="19">
        <v>16</v>
      </c>
      <c r="V8" s="24">
        <v>800</v>
      </c>
      <c r="W8" s="24">
        <v>800</v>
      </c>
    </row>
    <row r="9" spans="1:23" ht="45" customHeight="1">
      <c r="A9" s="22">
        <v>4</v>
      </c>
      <c r="B9" s="56" t="s">
        <v>24</v>
      </c>
      <c r="C9" s="8">
        <v>30.71</v>
      </c>
      <c r="D9" s="9">
        <f t="shared" si="0"/>
        <v>12.043137254901962</v>
      </c>
      <c r="E9" s="10">
        <v>82</v>
      </c>
      <c r="F9" s="9">
        <f t="shared" si="1"/>
        <v>25.1822</v>
      </c>
      <c r="G9" s="11">
        <v>255</v>
      </c>
      <c r="H9" s="12">
        <v>32.1</v>
      </c>
      <c r="I9" s="13">
        <f t="shared" si="2"/>
        <v>12.588235294117647</v>
      </c>
      <c r="J9" s="14">
        <v>93</v>
      </c>
      <c r="K9" s="9">
        <f t="shared" si="3"/>
        <v>29.853</v>
      </c>
      <c r="L9" s="11">
        <v>255</v>
      </c>
      <c r="M9" s="15">
        <f>RANK(I9,I6:I23)</f>
        <v>14</v>
      </c>
      <c r="N9" s="16">
        <f t="shared" si="4"/>
        <v>10.135636</v>
      </c>
      <c r="O9" s="17">
        <v>1000</v>
      </c>
      <c r="P9" s="18">
        <v>86</v>
      </c>
      <c r="Q9" s="18">
        <v>8</v>
      </c>
      <c r="R9" s="19">
        <v>12</v>
      </c>
      <c r="S9" s="19">
        <v>0</v>
      </c>
      <c r="T9" s="19">
        <v>99</v>
      </c>
      <c r="U9" s="19">
        <v>1</v>
      </c>
      <c r="V9" s="26">
        <v>255</v>
      </c>
      <c r="W9" s="26">
        <v>255</v>
      </c>
    </row>
    <row r="10" spans="1:24" ht="45" customHeight="1">
      <c r="A10" s="22">
        <v>5</v>
      </c>
      <c r="B10" s="57" t="s">
        <v>25</v>
      </c>
      <c r="C10" s="8">
        <v>64.64</v>
      </c>
      <c r="D10" s="9">
        <f t="shared" si="0"/>
        <v>12.8</v>
      </c>
      <c r="E10" s="10">
        <v>90</v>
      </c>
      <c r="F10" s="9">
        <f t="shared" si="1"/>
        <v>58.176</v>
      </c>
      <c r="G10" s="11">
        <v>505</v>
      </c>
      <c r="H10" s="12">
        <v>72.65</v>
      </c>
      <c r="I10" s="13">
        <f t="shared" si="2"/>
        <v>16.144444444444446</v>
      </c>
      <c r="J10" s="14">
        <v>88</v>
      </c>
      <c r="K10" s="9">
        <f t="shared" si="3"/>
        <v>63.93200000000001</v>
      </c>
      <c r="L10" s="11">
        <v>505</v>
      </c>
      <c r="M10" s="15">
        <f>RANK(I10,I6:I23)</f>
        <v>6</v>
      </c>
      <c r="N10" s="16">
        <f t="shared" si="4"/>
        <v>12.490520000000014</v>
      </c>
      <c r="O10" s="17">
        <v>1793</v>
      </c>
      <c r="P10" s="18">
        <v>106</v>
      </c>
      <c r="Q10" s="18">
        <v>7</v>
      </c>
      <c r="R10" s="19">
        <v>60</v>
      </c>
      <c r="S10" s="19">
        <v>3</v>
      </c>
      <c r="T10" s="19">
        <v>174</v>
      </c>
      <c r="U10" s="19">
        <v>11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55" t="s">
        <v>26</v>
      </c>
      <c r="C11" s="8">
        <v>50</v>
      </c>
      <c r="D11" s="9">
        <f t="shared" si="0"/>
        <v>15.384615384615385</v>
      </c>
      <c r="E11" s="10">
        <v>86</v>
      </c>
      <c r="F11" s="9">
        <f t="shared" si="1"/>
        <v>43</v>
      </c>
      <c r="G11" s="11">
        <v>325</v>
      </c>
      <c r="H11" s="12">
        <v>56.5</v>
      </c>
      <c r="I11" s="13">
        <f t="shared" si="2"/>
        <v>17.384615384615383</v>
      </c>
      <c r="J11" s="14">
        <v>92</v>
      </c>
      <c r="K11" s="9">
        <f t="shared" si="3"/>
        <v>51.98</v>
      </c>
      <c r="L11" s="11">
        <v>325</v>
      </c>
      <c r="M11" s="15">
        <f>RANK(I11,I6:I23)</f>
        <v>2</v>
      </c>
      <c r="N11" s="16">
        <f t="shared" si="4"/>
        <v>19.486599999999992</v>
      </c>
      <c r="O11" s="17">
        <v>1715</v>
      </c>
      <c r="P11" s="18">
        <v>125</v>
      </c>
      <c r="Q11" s="18">
        <v>13</v>
      </c>
      <c r="R11" s="19">
        <v>37</v>
      </c>
      <c r="S11" s="19">
        <v>2</v>
      </c>
      <c r="T11" s="19">
        <v>69</v>
      </c>
      <c r="U11" s="19">
        <v>4</v>
      </c>
      <c r="V11" s="24">
        <v>325</v>
      </c>
      <c r="W11" s="24">
        <v>325</v>
      </c>
    </row>
    <row r="12" spans="1:23" ht="45" customHeight="1">
      <c r="A12" s="22">
        <v>7</v>
      </c>
      <c r="B12" s="55" t="s">
        <v>27</v>
      </c>
      <c r="C12" s="8">
        <v>25.7</v>
      </c>
      <c r="D12" s="9">
        <f t="shared" si="0"/>
        <v>11.628959276018099</v>
      </c>
      <c r="E12" s="10">
        <v>95</v>
      </c>
      <c r="F12" s="9">
        <f t="shared" si="1"/>
        <v>24.415</v>
      </c>
      <c r="G12" s="11">
        <v>221</v>
      </c>
      <c r="H12" s="12">
        <v>37.5</v>
      </c>
      <c r="I12" s="13">
        <f t="shared" si="2"/>
        <v>16.968325791855204</v>
      </c>
      <c r="J12" s="14">
        <v>96</v>
      </c>
      <c r="K12" s="9">
        <f t="shared" si="3"/>
        <v>36</v>
      </c>
      <c r="L12" s="11">
        <v>221</v>
      </c>
      <c r="M12" s="15">
        <f>RANK(I12,I6:I23)</f>
        <v>4</v>
      </c>
      <c r="N12" s="16">
        <f t="shared" si="4"/>
        <v>25.139450000000004</v>
      </c>
      <c r="O12" s="17">
        <v>810</v>
      </c>
      <c r="P12" s="18">
        <v>57</v>
      </c>
      <c r="Q12" s="18">
        <v>4</v>
      </c>
      <c r="R12" s="19">
        <v>25</v>
      </c>
      <c r="S12" s="19">
        <v>2</v>
      </c>
      <c r="T12" s="19">
        <v>60</v>
      </c>
      <c r="U12" s="19">
        <v>2</v>
      </c>
      <c r="V12" s="20">
        <v>221</v>
      </c>
      <c r="W12" s="20">
        <v>221</v>
      </c>
    </row>
    <row r="13" spans="1:23" ht="45" customHeight="1">
      <c r="A13" s="22">
        <v>8</v>
      </c>
      <c r="B13" s="55" t="s">
        <v>28</v>
      </c>
      <c r="C13" s="8">
        <v>116.23</v>
      </c>
      <c r="D13" s="9">
        <f t="shared" si="0"/>
        <v>16.604285714285716</v>
      </c>
      <c r="E13" s="10">
        <v>98</v>
      </c>
      <c r="F13" s="9">
        <f t="shared" si="1"/>
        <v>113.90540000000001</v>
      </c>
      <c r="G13" s="11">
        <v>700</v>
      </c>
      <c r="H13" s="14">
        <v>110.02</v>
      </c>
      <c r="I13" s="13">
        <f t="shared" si="2"/>
        <v>15.717142857142857</v>
      </c>
      <c r="J13" s="14">
        <v>99</v>
      </c>
      <c r="K13" s="9">
        <f t="shared" si="3"/>
        <v>108.9198</v>
      </c>
      <c r="L13" s="11">
        <v>700</v>
      </c>
      <c r="M13" s="15">
        <f>RANK(I13,I6:I23)</f>
        <v>8</v>
      </c>
      <c r="N13" s="16">
        <f t="shared" si="4"/>
        <v>-10.818752000000043</v>
      </c>
      <c r="O13" s="17">
        <v>2580</v>
      </c>
      <c r="P13" s="18">
        <v>248</v>
      </c>
      <c r="Q13" s="18">
        <v>12</v>
      </c>
      <c r="R13" s="19">
        <v>50</v>
      </c>
      <c r="S13" s="19">
        <v>5</v>
      </c>
      <c r="T13" s="19">
        <v>334</v>
      </c>
      <c r="U13" s="19">
        <v>20</v>
      </c>
      <c r="V13" s="24">
        <v>700</v>
      </c>
      <c r="W13" s="24">
        <v>700</v>
      </c>
    </row>
    <row r="14" spans="1:23" ht="45" customHeight="1">
      <c r="A14" s="22">
        <v>9</v>
      </c>
      <c r="B14" s="55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-12.507880000000005</v>
      </c>
      <c r="O14" s="17">
        <v>860</v>
      </c>
      <c r="P14" s="18">
        <v>68</v>
      </c>
      <c r="Q14" s="18">
        <v>15</v>
      </c>
      <c r="R14" s="19">
        <v>15</v>
      </c>
      <c r="S14" s="19">
        <v>0</v>
      </c>
      <c r="T14" s="19">
        <v>85</v>
      </c>
      <c r="U14" s="19">
        <v>20</v>
      </c>
      <c r="V14" s="20">
        <v>370</v>
      </c>
      <c r="W14" s="20">
        <v>330</v>
      </c>
    </row>
    <row r="15" spans="1:23" ht="45" customHeight="1">
      <c r="A15" s="22">
        <v>10</v>
      </c>
      <c r="B15" s="55" t="s">
        <v>30</v>
      </c>
      <c r="C15" s="8">
        <v>37</v>
      </c>
      <c r="D15" s="9">
        <f t="shared" si="0"/>
        <v>14.50980392156863</v>
      </c>
      <c r="E15" s="10">
        <v>99</v>
      </c>
      <c r="F15" s="9">
        <f t="shared" si="1"/>
        <v>36.63</v>
      </c>
      <c r="G15" s="11">
        <v>255</v>
      </c>
      <c r="H15" s="12">
        <v>39</v>
      </c>
      <c r="I15" s="13">
        <f t="shared" si="2"/>
        <v>15.294117647058824</v>
      </c>
      <c r="J15" s="14">
        <v>90</v>
      </c>
      <c r="K15" s="9">
        <f t="shared" si="3"/>
        <v>35.1</v>
      </c>
      <c r="L15" s="11">
        <v>255</v>
      </c>
      <c r="M15" s="15">
        <f>RANK(I15,I6:I23)</f>
        <v>9</v>
      </c>
      <c r="N15" s="16">
        <f t="shared" si="4"/>
        <v>-3.3201000000000023</v>
      </c>
      <c r="O15" s="17">
        <v>802</v>
      </c>
      <c r="P15" s="18">
        <v>63</v>
      </c>
      <c r="Q15" s="18">
        <v>14</v>
      </c>
      <c r="R15" s="19">
        <v>20</v>
      </c>
      <c r="S15" s="19">
        <v>5</v>
      </c>
      <c r="T15" s="19">
        <v>91</v>
      </c>
      <c r="U15" s="19">
        <v>27</v>
      </c>
      <c r="V15" s="24">
        <v>255</v>
      </c>
      <c r="W15" s="24">
        <v>255</v>
      </c>
    </row>
    <row r="16" spans="1:23" ht="45" customHeight="1">
      <c r="A16" s="22">
        <v>11</v>
      </c>
      <c r="B16" s="55" t="s">
        <v>31</v>
      </c>
      <c r="C16" s="8">
        <v>54.43</v>
      </c>
      <c r="D16" s="9">
        <f t="shared" si="0"/>
        <v>11.832608695652173</v>
      </c>
      <c r="E16" s="10">
        <v>86</v>
      </c>
      <c r="F16" s="9">
        <f t="shared" si="1"/>
        <v>46.809799999999996</v>
      </c>
      <c r="G16" s="11">
        <v>460</v>
      </c>
      <c r="H16" s="12">
        <v>68.58</v>
      </c>
      <c r="I16" s="13">
        <f t="shared" si="2"/>
        <v>14.908695652173911</v>
      </c>
      <c r="J16" s="14">
        <v>86</v>
      </c>
      <c r="K16" s="9">
        <f t="shared" si="3"/>
        <v>58.9788</v>
      </c>
      <c r="L16" s="11">
        <v>460</v>
      </c>
      <c r="M16" s="15">
        <f>RANK(I16,I6:I23)</f>
        <v>11</v>
      </c>
      <c r="N16" s="16">
        <f t="shared" si="4"/>
        <v>26.40673000000001</v>
      </c>
      <c r="O16" s="17">
        <v>1900</v>
      </c>
      <c r="P16" s="18">
        <v>142</v>
      </c>
      <c r="Q16" s="18">
        <v>5</v>
      </c>
      <c r="R16" s="19">
        <v>56</v>
      </c>
      <c r="S16" s="19">
        <v>0</v>
      </c>
      <c r="T16" s="19">
        <v>113</v>
      </c>
      <c r="U16" s="19">
        <v>3</v>
      </c>
      <c r="V16" s="24">
        <v>460</v>
      </c>
      <c r="W16" s="24">
        <v>460</v>
      </c>
    </row>
    <row r="17" spans="1:23" ht="45" customHeight="1">
      <c r="A17" s="22">
        <v>12</v>
      </c>
      <c r="B17" s="55" t="s">
        <v>32</v>
      </c>
      <c r="C17" s="8">
        <v>83.54</v>
      </c>
      <c r="D17" s="9">
        <f t="shared" si="0"/>
        <v>14.528695652173914</v>
      </c>
      <c r="E17" s="10">
        <v>89</v>
      </c>
      <c r="F17" s="9">
        <f t="shared" si="1"/>
        <v>74.3506</v>
      </c>
      <c r="G17" s="11">
        <v>575</v>
      </c>
      <c r="H17" s="14">
        <v>85.48</v>
      </c>
      <c r="I17" s="13">
        <f t="shared" si="2"/>
        <v>14.73793103448276</v>
      </c>
      <c r="J17" s="14">
        <v>92</v>
      </c>
      <c r="K17" s="9">
        <f t="shared" si="3"/>
        <v>78.64160000000001</v>
      </c>
      <c r="L17" s="11">
        <v>580</v>
      </c>
      <c r="M17" s="15">
        <f>RANK(I17,I6:I23)</f>
        <v>12</v>
      </c>
      <c r="N17" s="16">
        <f t="shared" si="4"/>
        <v>9.311470000000025</v>
      </c>
      <c r="O17" s="17">
        <v>2390</v>
      </c>
      <c r="P17" s="18">
        <v>182</v>
      </c>
      <c r="Q17" s="18">
        <v>20</v>
      </c>
      <c r="R17" s="19">
        <v>73</v>
      </c>
      <c r="S17" s="19">
        <v>4</v>
      </c>
      <c r="T17" s="19">
        <v>158</v>
      </c>
      <c r="U17" s="19">
        <v>12</v>
      </c>
      <c r="V17" s="20">
        <v>575</v>
      </c>
      <c r="W17" s="20">
        <v>580</v>
      </c>
    </row>
    <row r="18" spans="1:23" ht="45" customHeight="1">
      <c r="A18" s="22">
        <v>13</v>
      </c>
      <c r="B18" s="55" t="s">
        <v>33</v>
      </c>
      <c r="C18" s="8">
        <v>15.6</v>
      </c>
      <c r="D18" s="9">
        <f t="shared" si="0"/>
        <v>14.054054054054054</v>
      </c>
      <c r="E18" s="10">
        <v>90</v>
      </c>
      <c r="F18" s="9">
        <f t="shared" si="1"/>
        <v>14.04</v>
      </c>
      <c r="G18" s="11">
        <v>111</v>
      </c>
      <c r="H18" s="12">
        <v>19.2</v>
      </c>
      <c r="I18" s="13">
        <f t="shared" si="2"/>
        <v>17.297297297297295</v>
      </c>
      <c r="J18" s="14">
        <v>82</v>
      </c>
      <c r="K18" s="9">
        <f t="shared" si="3"/>
        <v>15.743999999999998</v>
      </c>
      <c r="L18" s="11">
        <v>111</v>
      </c>
      <c r="M18" s="15">
        <f>RANK(I18,I6:I23)</f>
        <v>3</v>
      </c>
      <c r="N18" s="16">
        <f t="shared" si="4"/>
        <v>3.6976799999999974</v>
      </c>
      <c r="O18" s="17">
        <v>622</v>
      </c>
      <c r="P18" s="18">
        <v>54</v>
      </c>
      <c r="Q18" s="18">
        <v>5</v>
      </c>
      <c r="R18" s="19">
        <v>11</v>
      </c>
      <c r="S18" s="19">
        <v>0</v>
      </c>
      <c r="T18" s="19">
        <v>37</v>
      </c>
      <c r="U18" s="19">
        <v>4</v>
      </c>
      <c r="V18" s="26">
        <v>111</v>
      </c>
      <c r="W18" s="26">
        <v>111</v>
      </c>
    </row>
    <row r="19" spans="1:23" ht="45" customHeight="1">
      <c r="A19" s="22">
        <v>14</v>
      </c>
      <c r="B19" s="55" t="s">
        <v>34</v>
      </c>
      <c r="C19" s="8">
        <v>23</v>
      </c>
      <c r="D19" s="9">
        <f t="shared" si="0"/>
        <v>9.163346613545817</v>
      </c>
      <c r="E19" s="10">
        <v>80</v>
      </c>
      <c r="F19" s="9">
        <f t="shared" si="1"/>
        <v>18.4</v>
      </c>
      <c r="G19" s="11">
        <v>251</v>
      </c>
      <c r="H19" s="12">
        <v>33.32</v>
      </c>
      <c r="I19" s="13">
        <f t="shared" si="2"/>
        <v>11.985611510791367</v>
      </c>
      <c r="J19" s="14">
        <v>95</v>
      </c>
      <c r="K19" s="9">
        <f t="shared" si="3"/>
        <v>31.654</v>
      </c>
      <c r="L19" s="11">
        <v>278</v>
      </c>
      <c r="M19" s="15">
        <f>RANK(I19,I6:I23)</f>
        <v>16</v>
      </c>
      <c r="N19" s="16">
        <f t="shared" si="4"/>
        <v>28.761180000000003</v>
      </c>
      <c r="O19" s="17">
        <v>526</v>
      </c>
      <c r="P19" s="18">
        <v>46</v>
      </c>
      <c r="Q19" s="18">
        <v>8</v>
      </c>
      <c r="R19" s="19">
        <v>34</v>
      </c>
      <c r="S19" s="19">
        <v>13</v>
      </c>
      <c r="T19" s="19">
        <v>140</v>
      </c>
      <c r="U19" s="19">
        <v>26</v>
      </c>
      <c r="V19" s="20">
        <v>251</v>
      </c>
      <c r="W19" s="20">
        <v>278</v>
      </c>
    </row>
    <row r="20" spans="1:23" ht="45" customHeight="1">
      <c r="A20" s="22">
        <v>15</v>
      </c>
      <c r="B20" s="55" t="s">
        <v>35</v>
      </c>
      <c r="C20" s="8">
        <v>21</v>
      </c>
      <c r="D20" s="9">
        <f t="shared" si="0"/>
        <v>10.5</v>
      </c>
      <c r="E20" s="10">
        <v>95</v>
      </c>
      <c r="F20" s="9">
        <f t="shared" si="1"/>
        <v>19.95</v>
      </c>
      <c r="G20" s="11">
        <v>200</v>
      </c>
      <c r="H20" s="12">
        <v>21</v>
      </c>
      <c r="I20" s="13">
        <f t="shared" si="2"/>
        <v>10.396039603960396</v>
      </c>
      <c r="J20" s="14">
        <v>90</v>
      </c>
      <c r="K20" s="9">
        <f t="shared" si="3"/>
        <v>18.9</v>
      </c>
      <c r="L20" s="11">
        <v>202</v>
      </c>
      <c r="M20" s="15">
        <f>RANK(I20,I6:I23)</f>
        <v>18</v>
      </c>
      <c r="N20" s="16">
        <f t="shared" si="4"/>
        <v>-2.2785000000000015</v>
      </c>
      <c r="O20" s="17">
        <v>406</v>
      </c>
      <c r="P20" s="18">
        <v>33</v>
      </c>
      <c r="Q20" s="18">
        <v>0</v>
      </c>
      <c r="R20" s="19">
        <v>0</v>
      </c>
      <c r="S20" s="19">
        <v>0</v>
      </c>
      <c r="T20" s="19">
        <v>100</v>
      </c>
      <c r="U20" s="19">
        <v>2</v>
      </c>
      <c r="V20" s="20">
        <v>200</v>
      </c>
      <c r="W20" s="20">
        <v>202</v>
      </c>
    </row>
    <row r="21" spans="1:23" ht="45" customHeight="1">
      <c r="A21" s="22">
        <v>16</v>
      </c>
      <c r="B21" s="55" t="s">
        <v>36</v>
      </c>
      <c r="C21" s="8">
        <v>45</v>
      </c>
      <c r="D21" s="9">
        <f t="shared" si="0"/>
        <v>14.0625</v>
      </c>
      <c r="E21" s="10">
        <v>80</v>
      </c>
      <c r="F21" s="9">
        <f t="shared" si="1"/>
        <v>36</v>
      </c>
      <c r="G21" s="11">
        <v>320</v>
      </c>
      <c r="H21" s="12">
        <v>42</v>
      </c>
      <c r="I21" s="13">
        <f t="shared" si="2"/>
        <v>13.125</v>
      </c>
      <c r="J21" s="14">
        <v>81</v>
      </c>
      <c r="K21" s="9">
        <f t="shared" si="3"/>
        <v>34.02</v>
      </c>
      <c r="L21" s="11">
        <v>320</v>
      </c>
      <c r="M21" s="15">
        <f>RANK(I21,I6:I23)</f>
        <v>13</v>
      </c>
      <c r="N21" s="16">
        <f t="shared" si="4"/>
        <v>-4.296599999999993</v>
      </c>
      <c r="O21" s="17">
        <v>1240</v>
      </c>
      <c r="P21" s="18">
        <v>84</v>
      </c>
      <c r="Q21" s="18">
        <v>9</v>
      </c>
      <c r="R21" s="19">
        <v>38</v>
      </c>
      <c r="S21" s="19">
        <v>4</v>
      </c>
      <c r="T21" s="19">
        <v>52</v>
      </c>
      <c r="U21" s="19">
        <v>9</v>
      </c>
      <c r="V21" s="26">
        <v>320</v>
      </c>
      <c r="W21" s="26">
        <v>320</v>
      </c>
    </row>
    <row r="22" spans="1:23" ht="45" customHeight="1">
      <c r="A22" s="22">
        <v>17</v>
      </c>
      <c r="B22" s="55" t="s">
        <v>37</v>
      </c>
      <c r="C22" s="8">
        <v>16.2</v>
      </c>
      <c r="D22" s="9">
        <f t="shared" si="0"/>
        <v>16.2</v>
      </c>
      <c r="E22" s="10">
        <v>93</v>
      </c>
      <c r="F22" s="9">
        <f t="shared" si="1"/>
        <v>15.065999999999999</v>
      </c>
      <c r="G22" s="11">
        <v>100</v>
      </c>
      <c r="H22" s="12">
        <v>17.33</v>
      </c>
      <c r="I22" s="13">
        <f t="shared" si="2"/>
        <v>16.504761904761903</v>
      </c>
      <c r="J22" s="14">
        <v>75</v>
      </c>
      <c r="K22" s="9">
        <f t="shared" si="3"/>
        <v>12.997499999999997</v>
      </c>
      <c r="L22" s="11">
        <v>105</v>
      </c>
      <c r="M22" s="15">
        <f>RANK(I22,I6:I23)</f>
        <v>5</v>
      </c>
      <c r="N22" s="16">
        <f t="shared" si="4"/>
        <v>-4.4886450000000035</v>
      </c>
      <c r="O22" s="29">
        <v>425</v>
      </c>
      <c r="P22" s="18">
        <v>24</v>
      </c>
      <c r="Q22" s="18">
        <v>0</v>
      </c>
      <c r="R22" s="19">
        <v>8</v>
      </c>
      <c r="S22" s="19">
        <v>0</v>
      </c>
      <c r="T22" s="19">
        <v>19</v>
      </c>
      <c r="U22" s="19">
        <v>8</v>
      </c>
      <c r="V22" s="20">
        <v>100</v>
      </c>
      <c r="W22" s="20">
        <v>105</v>
      </c>
    </row>
    <row r="23" spans="1:23" ht="45" customHeight="1">
      <c r="A23" s="22">
        <v>18</v>
      </c>
      <c r="B23" s="55" t="s">
        <v>38</v>
      </c>
      <c r="C23" s="8">
        <v>19.5</v>
      </c>
      <c r="D23" s="9">
        <f t="shared" si="0"/>
        <v>13.732394366197184</v>
      </c>
      <c r="E23" s="10">
        <v>94</v>
      </c>
      <c r="F23" s="30">
        <f t="shared" si="1"/>
        <v>18.33</v>
      </c>
      <c r="G23" s="11">
        <v>142</v>
      </c>
      <c r="H23" s="12">
        <v>17.1</v>
      </c>
      <c r="I23" s="13">
        <f t="shared" si="2"/>
        <v>12.042253521126762</v>
      </c>
      <c r="J23" s="14">
        <v>94</v>
      </c>
      <c r="K23" s="9">
        <f t="shared" si="3"/>
        <v>16.074</v>
      </c>
      <c r="L23" s="11">
        <v>142</v>
      </c>
      <c r="M23" s="15">
        <f>RANK(I23,I6:I23)</f>
        <v>15</v>
      </c>
      <c r="N23" s="16">
        <f t="shared" si="4"/>
        <v>-4.895519999999992</v>
      </c>
      <c r="O23" s="17">
        <v>360</v>
      </c>
      <c r="P23" s="18">
        <v>50</v>
      </c>
      <c r="Q23" s="18">
        <v>6</v>
      </c>
      <c r="R23" s="19">
        <v>7</v>
      </c>
      <c r="S23" s="19">
        <v>0</v>
      </c>
      <c r="T23" s="19">
        <v>43</v>
      </c>
      <c r="U23" s="19">
        <v>8</v>
      </c>
      <c r="V23" s="26">
        <v>142</v>
      </c>
      <c r="W23" s="26">
        <v>142</v>
      </c>
    </row>
    <row r="24" spans="1:25" ht="48.75" customHeight="1">
      <c r="A24" s="22"/>
      <c r="B24" s="58" t="s">
        <v>48</v>
      </c>
      <c r="C24" s="32">
        <f>SUM(C6:C23)</f>
        <v>1058.8700000000001</v>
      </c>
      <c r="D24" s="9">
        <f t="shared" si="0"/>
        <v>14.303255436985008</v>
      </c>
      <c r="E24" s="10">
        <f>F24/C24*100</f>
        <v>92.23118040930424</v>
      </c>
      <c r="F24" s="30">
        <f>SUM(F6:F23)</f>
        <v>976.6083</v>
      </c>
      <c r="G24" s="33">
        <f>SUM(G6:G23)</f>
        <v>7403</v>
      </c>
      <c r="H24" s="13">
        <f>SUM(H6:H23)</f>
        <v>1119.9299999999998</v>
      </c>
      <c r="I24" s="13">
        <f t="shared" si="2"/>
        <v>15.008442776735457</v>
      </c>
      <c r="J24" s="34">
        <f>K24/H24*100</f>
        <v>92.38494370183852</v>
      </c>
      <c r="K24" s="9">
        <f>SUM(K6:K23)</f>
        <v>1034.6467</v>
      </c>
      <c r="L24" s="35">
        <f>SUM(L6:L23)</f>
        <v>7462</v>
      </c>
      <c r="M24" s="36"/>
      <c r="N24" s="16">
        <f t="shared" si="4"/>
        <v>125.94332800000004</v>
      </c>
      <c r="O24" s="37">
        <f aca="true" t="shared" si="5" ref="O24:V24">SUM(O6:O23)</f>
        <v>22259</v>
      </c>
      <c r="P24" s="18">
        <f t="shared" si="5"/>
        <v>2081</v>
      </c>
      <c r="Q24" s="18">
        <f t="shared" si="5"/>
        <v>187</v>
      </c>
      <c r="R24" s="19">
        <f t="shared" si="5"/>
        <v>665</v>
      </c>
      <c r="S24" s="19">
        <f t="shared" si="5"/>
        <v>57</v>
      </c>
      <c r="T24" s="19">
        <f t="shared" si="5"/>
        <v>2264</v>
      </c>
      <c r="U24" s="19">
        <f t="shared" si="5"/>
        <v>212</v>
      </c>
      <c r="V24" s="38">
        <f t="shared" si="5"/>
        <v>7403</v>
      </c>
      <c r="W24" s="38">
        <v>7462</v>
      </c>
      <c r="Y24" t="s">
        <v>40</v>
      </c>
    </row>
    <row r="25" spans="1:25" ht="29.25" customHeight="1">
      <c r="A25" s="22"/>
      <c r="B25" s="59" t="s">
        <v>41</v>
      </c>
      <c r="C25" s="32">
        <v>192.8</v>
      </c>
      <c r="D25" s="40">
        <f t="shared" si="0"/>
        <v>12.351057014734145</v>
      </c>
      <c r="E25" s="41"/>
      <c r="F25" s="41"/>
      <c r="G25" s="41"/>
      <c r="H25" s="42">
        <v>190.3</v>
      </c>
      <c r="I25" s="42">
        <f t="shared" si="2"/>
        <v>11.938519447929737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60" t="s">
        <v>49</v>
      </c>
      <c r="C26" s="32">
        <f>SUM(C24:C25)</f>
        <v>1251.67</v>
      </c>
      <c r="D26" s="9">
        <f t="shared" si="0"/>
        <v>13.963297634984384</v>
      </c>
      <c r="E26" s="41"/>
      <c r="F26" s="41"/>
      <c r="G26" s="41"/>
      <c r="H26" s="13">
        <f>SUM(H24:H25)</f>
        <v>1310.2299999999998</v>
      </c>
      <c r="I26" s="13">
        <f t="shared" si="2"/>
        <v>14.468087455830386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8964</v>
      </c>
      <c r="W26" s="38">
        <f>SUM(W24:W25)</f>
        <v>9056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2661</v>
      </c>
      <c r="W27" s="38">
        <v>2612</v>
      </c>
      <c r="Y27" t="s">
        <v>45</v>
      </c>
    </row>
    <row r="28" spans="22:25" ht="20.25">
      <c r="V28" s="38">
        <f>SUM(V26:V27)</f>
        <v>11625</v>
      </c>
      <c r="W28" s="38">
        <f>SUM(W26:W27)</f>
        <v>11668</v>
      </c>
      <c r="Y28" t="s">
        <v>46</v>
      </c>
    </row>
  </sheetData>
  <sheetProtection/>
  <mergeCells count="23"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O3:O5"/>
    <mergeCell ref="P3:S3"/>
    <mergeCell ref="K4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Y28"/>
  <sheetViews>
    <sheetView view="pageBreakPreview" zoomScale="80" zoomScaleNormal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0" customWidth="1"/>
    <col min="2" max="2" width="28.50390625" style="61" customWidth="1"/>
    <col min="3" max="3" width="10.50390625" style="49" customWidth="1"/>
    <col min="4" max="4" width="7.125" style="49" customWidth="1"/>
    <col min="5" max="5" width="6.00390625" style="49" customWidth="1"/>
    <col min="6" max="6" width="9.00390625" style="49" customWidth="1"/>
    <col min="7" max="7" width="7.375" style="49" hidden="1" customWidth="1"/>
    <col min="8" max="8" width="13.00390625" style="50" customWidth="1"/>
    <col min="9" max="9" width="8.50390625" style="51" customWidth="1"/>
    <col min="10" max="10" width="6.00390625" style="51" customWidth="1"/>
    <col min="11" max="11" width="9.875" style="51" customWidth="1"/>
    <col min="12" max="12" width="7.25390625" style="51" hidden="1" customWidth="1"/>
    <col min="13" max="13" width="4.50390625" style="52" customWidth="1"/>
    <col min="14" max="14" width="8.00390625" style="53" customWidth="1"/>
    <col min="15" max="15" width="9.50390625" style="52" hidden="1" customWidth="1"/>
    <col min="16" max="16" width="7.375" style="53" customWidth="1"/>
    <col min="17" max="17" width="8.00390625" style="53" customWidth="1"/>
    <col min="18" max="18" width="7.875" style="1" customWidth="1"/>
    <col min="19" max="20" width="7.50390625" style="1" customWidth="1"/>
    <col min="21" max="21" width="7.00390625" style="1" customWidth="1"/>
    <col min="22" max="24" width="8.875" style="1" customWidth="1"/>
  </cols>
  <sheetData>
    <row r="1" spans="2:18" ht="30">
      <c r="B1" s="62" t="s">
        <v>56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24" s="4" customFormat="1" ht="12.75" customHeight="1">
      <c r="A3" s="63" t="s">
        <v>1</v>
      </c>
      <c r="B3" s="88" t="s">
        <v>2</v>
      </c>
      <c r="C3" s="65" t="s">
        <v>3</v>
      </c>
      <c r="D3" s="66"/>
      <c r="E3" s="66"/>
      <c r="F3" s="66"/>
      <c r="G3" s="67"/>
      <c r="H3" s="68" t="s">
        <v>4</v>
      </c>
      <c r="I3" s="69"/>
      <c r="J3" s="69"/>
      <c r="K3" s="69"/>
      <c r="L3" s="70"/>
      <c r="M3" s="71" t="s">
        <v>5</v>
      </c>
      <c r="N3" s="74" t="s">
        <v>6</v>
      </c>
      <c r="O3" s="81" t="s">
        <v>7</v>
      </c>
      <c r="P3" s="84" t="s">
        <v>8</v>
      </c>
      <c r="Q3" s="84"/>
      <c r="R3" s="84"/>
      <c r="S3" s="84"/>
      <c r="T3" s="75" t="s">
        <v>9</v>
      </c>
      <c r="U3" s="75"/>
      <c r="V3" s="76" t="s">
        <v>10</v>
      </c>
      <c r="W3" s="76"/>
      <c r="X3" s="3"/>
    </row>
    <row r="4" spans="1:24" s="4" customFormat="1" ht="25.5" customHeight="1">
      <c r="A4" s="63"/>
      <c r="B4" s="88"/>
      <c r="C4" s="77" t="s">
        <v>11</v>
      </c>
      <c r="D4" s="78" t="s">
        <v>12</v>
      </c>
      <c r="E4" s="78" t="s">
        <v>13</v>
      </c>
      <c r="F4" s="78" t="s">
        <v>14</v>
      </c>
      <c r="G4" s="79" t="s">
        <v>15</v>
      </c>
      <c r="H4" s="78" t="s">
        <v>11</v>
      </c>
      <c r="I4" s="78" t="s">
        <v>12</v>
      </c>
      <c r="J4" s="78" t="s">
        <v>13</v>
      </c>
      <c r="K4" s="78" t="s">
        <v>14</v>
      </c>
      <c r="L4" s="85" t="s">
        <v>15</v>
      </c>
      <c r="M4" s="72"/>
      <c r="N4" s="74"/>
      <c r="O4" s="82"/>
      <c r="P4" s="87" t="s">
        <v>16</v>
      </c>
      <c r="Q4" s="87"/>
      <c r="R4" s="84" t="s">
        <v>17</v>
      </c>
      <c r="S4" s="84"/>
      <c r="T4" s="75"/>
      <c r="U4" s="75"/>
      <c r="V4" s="2"/>
      <c r="W4" s="2"/>
      <c r="X4" s="3"/>
    </row>
    <row r="5" spans="1:24" s="4" customFormat="1" ht="12.75">
      <c r="A5" s="63"/>
      <c r="B5" s="88"/>
      <c r="C5" s="77"/>
      <c r="D5" s="78"/>
      <c r="E5" s="78"/>
      <c r="F5" s="78"/>
      <c r="G5" s="80"/>
      <c r="H5" s="78"/>
      <c r="I5" s="78"/>
      <c r="J5" s="78"/>
      <c r="K5" s="78"/>
      <c r="L5" s="86"/>
      <c r="M5" s="73"/>
      <c r="N5" s="74"/>
      <c r="O5" s="83"/>
      <c r="P5" s="5" t="s">
        <v>18</v>
      </c>
      <c r="Q5" s="5" t="s">
        <v>19</v>
      </c>
      <c r="R5" s="2" t="s">
        <v>20</v>
      </c>
      <c r="S5" s="2" t="s">
        <v>19</v>
      </c>
      <c r="T5" s="2" t="s">
        <v>18</v>
      </c>
      <c r="U5" s="2" t="s">
        <v>19</v>
      </c>
      <c r="V5" s="2">
        <v>2013</v>
      </c>
      <c r="W5" s="2">
        <v>2014</v>
      </c>
      <c r="X5" s="3"/>
    </row>
    <row r="6" spans="1:24" s="21" customFormat="1" ht="45" customHeight="1">
      <c r="A6" s="6">
        <v>1</v>
      </c>
      <c r="B6" s="54" t="s">
        <v>21</v>
      </c>
      <c r="C6" s="8">
        <v>187.27</v>
      </c>
      <c r="D6" s="9">
        <f aca="true" t="shared" si="0" ref="D6:D26">C6/V6*100</f>
        <v>16.005982905982908</v>
      </c>
      <c r="E6" s="10">
        <v>95</v>
      </c>
      <c r="F6" s="9">
        <f aca="true" t="shared" si="1" ref="F6:F23">C6*E6/100</f>
        <v>177.90650000000002</v>
      </c>
      <c r="G6" s="11">
        <v>1170</v>
      </c>
      <c r="H6" s="12">
        <v>183.6</v>
      </c>
      <c r="I6" s="13">
        <f aca="true" t="shared" si="2" ref="I6:I26">H6/W6*100</f>
        <v>14.926829268292682</v>
      </c>
      <c r="J6" s="14">
        <v>92</v>
      </c>
      <c r="K6" s="9">
        <f aca="true" t="shared" si="3" ref="K6:K23">H6*J6/100</f>
        <v>168.912</v>
      </c>
      <c r="L6" s="11">
        <v>1230</v>
      </c>
      <c r="M6" s="15">
        <f>RANK(I6,I6:I23)</f>
        <v>10</v>
      </c>
      <c r="N6" s="16">
        <f>((K6-F6))*21.7/10</f>
        <v>-19.518065000000036</v>
      </c>
      <c r="O6" s="17">
        <v>1920</v>
      </c>
      <c r="P6" s="18">
        <v>331</v>
      </c>
      <c r="Q6" s="18">
        <v>33</v>
      </c>
      <c r="R6" s="19">
        <v>80</v>
      </c>
      <c r="S6" s="19">
        <v>10</v>
      </c>
      <c r="T6" s="19">
        <v>237</v>
      </c>
      <c r="U6" s="19">
        <v>33</v>
      </c>
      <c r="V6" s="20">
        <v>1170</v>
      </c>
      <c r="W6" s="20">
        <v>1230</v>
      </c>
      <c r="X6" s="1"/>
    </row>
    <row r="7" spans="1:23" ht="45" customHeight="1">
      <c r="A7" s="22">
        <v>2</v>
      </c>
      <c r="B7" s="54" t="s">
        <v>22</v>
      </c>
      <c r="C7" s="8">
        <v>88.94</v>
      </c>
      <c r="D7" s="9">
        <f t="shared" si="0"/>
        <v>13.832037325038879</v>
      </c>
      <c r="E7" s="10">
        <v>96</v>
      </c>
      <c r="F7" s="9">
        <f t="shared" si="1"/>
        <v>85.3824</v>
      </c>
      <c r="G7" s="11">
        <v>643</v>
      </c>
      <c r="H7" s="12">
        <v>101.4</v>
      </c>
      <c r="I7" s="13">
        <f t="shared" si="2"/>
        <v>15.769828926905133</v>
      </c>
      <c r="J7" s="14">
        <v>94</v>
      </c>
      <c r="K7" s="9">
        <f t="shared" si="3"/>
        <v>95.316</v>
      </c>
      <c r="L7" s="11">
        <v>643</v>
      </c>
      <c r="M7" s="15">
        <f>RANK(I7,I6:I23)</f>
        <v>7</v>
      </c>
      <c r="N7" s="16">
        <f aca="true" t="shared" si="4" ref="N7:N24">((K7-F7))*21.7/10</f>
        <v>21.555911999999996</v>
      </c>
      <c r="O7" s="17">
        <v>1560</v>
      </c>
      <c r="P7" s="18">
        <v>215</v>
      </c>
      <c r="Q7" s="18">
        <v>25</v>
      </c>
      <c r="R7" s="19">
        <v>70</v>
      </c>
      <c r="S7" s="19">
        <v>5</v>
      </c>
      <c r="T7" s="19">
        <v>198</v>
      </c>
      <c r="U7" s="19">
        <v>8</v>
      </c>
      <c r="V7" s="20">
        <v>643</v>
      </c>
      <c r="W7" s="20">
        <v>643</v>
      </c>
    </row>
    <row r="8" spans="1:23" ht="45" customHeight="1">
      <c r="A8" s="22">
        <v>3</v>
      </c>
      <c r="B8" s="55" t="s">
        <v>23</v>
      </c>
      <c r="C8" s="8">
        <v>132.03</v>
      </c>
      <c r="D8" s="9">
        <f t="shared" si="0"/>
        <v>16.50375</v>
      </c>
      <c r="E8" s="10">
        <v>98</v>
      </c>
      <c r="F8" s="9">
        <f t="shared" si="1"/>
        <v>129.3894</v>
      </c>
      <c r="G8" s="11">
        <v>800</v>
      </c>
      <c r="H8" s="12">
        <v>145.62</v>
      </c>
      <c r="I8" s="13">
        <f t="shared" si="2"/>
        <v>18.2025</v>
      </c>
      <c r="J8" s="14">
        <v>98</v>
      </c>
      <c r="K8" s="9">
        <f t="shared" si="3"/>
        <v>142.7076</v>
      </c>
      <c r="L8" s="11">
        <v>800</v>
      </c>
      <c r="M8" s="15">
        <f>RANK(I8,I6:I23)</f>
        <v>1</v>
      </c>
      <c r="N8" s="16">
        <f t="shared" si="4"/>
        <v>28.900494000000037</v>
      </c>
      <c r="O8" s="17">
        <v>1350</v>
      </c>
      <c r="P8" s="18">
        <v>182</v>
      </c>
      <c r="Q8" s="18">
        <v>18</v>
      </c>
      <c r="R8" s="19">
        <v>71</v>
      </c>
      <c r="S8" s="19">
        <v>6</v>
      </c>
      <c r="T8" s="19">
        <v>267</v>
      </c>
      <c r="U8" s="19">
        <v>26</v>
      </c>
      <c r="V8" s="24">
        <v>800</v>
      </c>
      <c r="W8" s="24">
        <v>800</v>
      </c>
    </row>
    <row r="9" spans="1:23" ht="45" customHeight="1">
      <c r="A9" s="22">
        <v>4</v>
      </c>
      <c r="B9" s="56" t="s">
        <v>24</v>
      </c>
      <c r="C9" s="8">
        <v>30.45</v>
      </c>
      <c r="D9" s="9">
        <f t="shared" si="0"/>
        <v>11.941176470588236</v>
      </c>
      <c r="E9" s="10">
        <v>82</v>
      </c>
      <c r="F9" s="9">
        <f t="shared" si="1"/>
        <v>24.969</v>
      </c>
      <c r="G9" s="11">
        <v>255</v>
      </c>
      <c r="H9" s="12">
        <v>31.88</v>
      </c>
      <c r="I9" s="13">
        <f t="shared" si="2"/>
        <v>12.501960784313725</v>
      </c>
      <c r="J9" s="14">
        <v>93</v>
      </c>
      <c r="K9" s="9">
        <f t="shared" si="3"/>
        <v>29.648399999999995</v>
      </c>
      <c r="L9" s="11">
        <v>255</v>
      </c>
      <c r="M9" s="15">
        <f>RANK(I9,I6:I23)</f>
        <v>14</v>
      </c>
      <c r="N9" s="16">
        <f t="shared" si="4"/>
        <v>10.154297999999987</v>
      </c>
      <c r="O9" s="17">
        <v>1000</v>
      </c>
      <c r="P9" s="18">
        <v>87</v>
      </c>
      <c r="Q9" s="18">
        <v>9</v>
      </c>
      <c r="R9" s="19">
        <v>12</v>
      </c>
      <c r="S9" s="19">
        <v>0</v>
      </c>
      <c r="T9" s="19">
        <v>101</v>
      </c>
      <c r="U9" s="19">
        <v>3</v>
      </c>
      <c r="V9" s="26">
        <v>255</v>
      </c>
      <c r="W9" s="26">
        <v>255</v>
      </c>
    </row>
    <row r="10" spans="1:24" ht="45" customHeight="1">
      <c r="A10" s="22">
        <v>5</v>
      </c>
      <c r="B10" s="57" t="s">
        <v>25</v>
      </c>
      <c r="C10" s="8">
        <v>64.64</v>
      </c>
      <c r="D10" s="9">
        <f t="shared" si="0"/>
        <v>12.8</v>
      </c>
      <c r="E10" s="10">
        <v>90</v>
      </c>
      <c r="F10" s="9">
        <f t="shared" si="1"/>
        <v>58.176</v>
      </c>
      <c r="G10" s="11">
        <v>505</v>
      </c>
      <c r="H10" s="12">
        <v>72.32</v>
      </c>
      <c r="I10" s="13">
        <f t="shared" si="2"/>
        <v>16.071111111111108</v>
      </c>
      <c r="J10" s="14">
        <v>88</v>
      </c>
      <c r="K10" s="9">
        <f t="shared" si="3"/>
        <v>63.6416</v>
      </c>
      <c r="L10" s="11">
        <v>505</v>
      </c>
      <c r="M10" s="15">
        <f>RANK(I10,I6:I23)</f>
        <v>6</v>
      </c>
      <c r="N10" s="16">
        <f t="shared" si="4"/>
        <v>11.860351999999988</v>
      </c>
      <c r="O10" s="17">
        <v>1793</v>
      </c>
      <c r="P10" s="18">
        <v>108</v>
      </c>
      <c r="Q10" s="18">
        <v>9</v>
      </c>
      <c r="R10" s="19">
        <v>62</v>
      </c>
      <c r="S10" s="19">
        <v>5</v>
      </c>
      <c r="T10" s="19">
        <v>177</v>
      </c>
      <c r="U10" s="19">
        <v>14</v>
      </c>
      <c r="V10" s="24">
        <v>505</v>
      </c>
      <c r="W10" s="28">
        <v>450</v>
      </c>
      <c r="X10" s="1">
        <v>450</v>
      </c>
    </row>
    <row r="11" spans="1:23" ht="45" customHeight="1">
      <c r="A11" s="22">
        <v>6</v>
      </c>
      <c r="B11" s="55" t="s">
        <v>26</v>
      </c>
      <c r="C11" s="8">
        <v>50</v>
      </c>
      <c r="D11" s="9">
        <f t="shared" si="0"/>
        <v>15.384615384615385</v>
      </c>
      <c r="E11" s="10">
        <v>86</v>
      </c>
      <c r="F11" s="9">
        <f t="shared" si="1"/>
        <v>43</v>
      </c>
      <c r="G11" s="11">
        <v>325</v>
      </c>
      <c r="H11" s="12">
        <v>56.5</v>
      </c>
      <c r="I11" s="13">
        <f t="shared" si="2"/>
        <v>17.384615384615383</v>
      </c>
      <c r="J11" s="14">
        <v>92</v>
      </c>
      <c r="K11" s="9">
        <f t="shared" si="3"/>
        <v>51.98</v>
      </c>
      <c r="L11" s="11">
        <v>325</v>
      </c>
      <c r="M11" s="15">
        <f>RANK(I11,I6:I23)</f>
        <v>2</v>
      </c>
      <c r="N11" s="16">
        <f t="shared" si="4"/>
        <v>19.486599999999992</v>
      </c>
      <c r="O11" s="17">
        <v>1715</v>
      </c>
      <c r="P11" s="18">
        <v>125</v>
      </c>
      <c r="Q11" s="18">
        <v>13</v>
      </c>
      <c r="R11" s="19">
        <v>37</v>
      </c>
      <c r="S11" s="19">
        <v>2</v>
      </c>
      <c r="T11" s="19">
        <v>69</v>
      </c>
      <c r="U11" s="19">
        <v>4</v>
      </c>
      <c r="V11" s="24">
        <v>325</v>
      </c>
      <c r="W11" s="24">
        <v>325</v>
      </c>
    </row>
    <row r="12" spans="1:23" ht="45" customHeight="1">
      <c r="A12" s="22">
        <v>7</v>
      </c>
      <c r="B12" s="55" t="s">
        <v>27</v>
      </c>
      <c r="C12" s="8">
        <v>25.8</v>
      </c>
      <c r="D12" s="9">
        <f t="shared" si="0"/>
        <v>11.67420814479638</v>
      </c>
      <c r="E12" s="10">
        <v>95</v>
      </c>
      <c r="F12" s="9">
        <f t="shared" si="1"/>
        <v>24.51</v>
      </c>
      <c r="G12" s="11">
        <v>221</v>
      </c>
      <c r="H12" s="12">
        <v>37.5</v>
      </c>
      <c r="I12" s="13">
        <f t="shared" si="2"/>
        <v>16.968325791855204</v>
      </c>
      <c r="J12" s="14">
        <v>96</v>
      </c>
      <c r="K12" s="9">
        <f t="shared" si="3"/>
        <v>36</v>
      </c>
      <c r="L12" s="11">
        <v>221</v>
      </c>
      <c r="M12" s="15">
        <f>RANK(I12,I6:I23)</f>
        <v>4</v>
      </c>
      <c r="N12" s="16">
        <f t="shared" si="4"/>
        <v>24.933299999999996</v>
      </c>
      <c r="O12" s="17">
        <v>810</v>
      </c>
      <c r="P12" s="18">
        <v>57</v>
      </c>
      <c r="Q12" s="18">
        <v>4</v>
      </c>
      <c r="R12" s="19">
        <v>25</v>
      </c>
      <c r="S12" s="19">
        <v>2</v>
      </c>
      <c r="T12" s="19">
        <v>60</v>
      </c>
      <c r="U12" s="19">
        <v>2</v>
      </c>
      <c r="V12" s="20">
        <v>221</v>
      </c>
      <c r="W12" s="20">
        <v>221</v>
      </c>
    </row>
    <row r="13" spans="1:23" ht="45" customHeight="1">
      <c r="A13" s="22">
        <v>8</v>
      </c>
      <c r="B13" s="55" t="s">
        <v>28</v>
      </c>
      <c r="C13" s="8">
        <v>115.09</v>
      </c>
      <c r="D13" s="9">
        <f t="shared" si="0"/>
        <v>16.44142857142857</v>
      </c>
      <c r="E13" s="10">
        <v>98</v>
      </c>
      <c r="F13" s="9">
        <f t="shared" si="1"/>
        <v>112.7882</v>
      </c>
      <c r="G13" s="11">
        <v>700</v>
      </c>
      <c r="H13" s="14">
        <v>110.17</v>
      </c>
      <c r="I13" s="13">
        <f t="shared" si="2"/>
        <v>15.73857142857143</v>
      </c>
      <c r="J13" s="14">
        <v>99</v>
      </c>
      <c r="K13" s="9">
        <f t="shared" si="3"/>
        <v>109.0683</v>
      </c>
      <c r="L13" s="11">
        <v>700</v>
      </c>
      <c r="M13" s="15">
        <f>RANK(I13,I6:I23)</f>
        <v>8</v>
      </c>
      <c r="N13" s="16">
        <f t="shared" si="4"/>
        <v>-8.07218300000002</v>
      </c>
      <c r="O13" s="17">
        <v>2580</v>
      </c>
      <c r="P13" s="18">
        <v>248</v>
      </c>
      <c r="Q13" s="18">
        <v>12</v>
      </c>
      <c r="R13" s="19">
        <v>50</v>
      </c>
      <c r="S13" s="19">
        <v>5</v>
      </c>
      <c r="T13" s="19">
        <v>334</v>
      </c>
      <c r="U13" s="19">
        <v>20</v>
      </c>
      <c r="V13" s="24">
        <v>700</v>
      </c>
      <c r="W13" s="24">
        <v>700</v>
      </c>
    </row>
    <row r="14" spans="1:23" ht="45" customHeight="1">
      <c r="A14" s="22">
        <v>9</v>
      </c>
      <c r="B14" s="55" t="s">
        <v>29</v>
      </c>
      <c r="C14" s="8">
        <v>46.2</v>
      </c>
      <c r="D14" s="9">
        <f t="shared" si="0"/>
        <v>12.486486486486486</v>
      </c>
      <c r="E14" s="10">
        <v>82</v>
      </c>
      <c r="F14" s="9">
        <f t="shared" si="1"/>
        <v>37.884</v>
      </c>
      <c r="G14" s="11">
        <v>370</v>
      </c>
      <c r="H14" s="12">
        <v>36.5</v>
      </c>
      <c r="I14" s="13">
        <f t="shared" si="2"/>
        <v>11.06060606060606</v>
      </c>
      <c r="J14" s="14">
        <v>88</v>
      </c>
      <c r="K14" s="9">
        <f t="shared" si="3"/>
        <v>32.12</v>
      </c>
      <c r="L14" s="11">
        <v>330</v>
      </c>
      <c r="M14" s="15">
        <f>RANK(I14,I6:I23)</f>
        <v>17</v>
      </c>
      <c r="N14" s="16">
        <f t="shared" si="4"/>
        <v>-12.507880000000005</v>
      </c>
      <c r="O14" s="17">
        <v>860</v>
      </c>
      <c r="P14" s="18">
        <v>68</v>
      </c>
      <c r="Q14" s="18">
        <v>15</v>
      </c>
      <c r="R14" s="19">
        <v>15</v>
      </c>
      <c r="S14" s="19">
        <v>0</v>
      </c>
      <c r="T14" s="19">
        <v>85</v>
      </c>
      <c r="U14" s="19">
        <v>20</v>
      </c>
      <c r="V14" s="20">
        <v>370</v>
      </c>
      <c r="W14" s="20">
        <v>330</v>
      </c>
    </row>
    <row r="15" spans="1:23" ht="45" customHeight="1">
      <c r="A15" s="22">
        <v>10</v>
      </c>
      <c r="B15" s="55" t="s">
        <v>30</v>
      </c>
      <c r="C15" s="8">
        <v>37</v>
      </c>
      <c r="D15" s="9">
        <f t="shared" si="0"/>
        <v>14.50980392156863</v>
      </c>
      <c r="E15" s="10">
        <v>99</v>
      </c>
      <c r="F15" s="9">
        <f t="shared" si="1"/>
        <v>36.63</v>
      </c>
      <c r="G15" s="11">
        <v>255</v>
      </c>
      <c r="H15" s="12">
        <v>39</v>
      </c>
      <c r="I15" s="13">
        <f t="shared" si="2"/>
        <v>15.294117647058824</v>
      </c>
      <c r="J15" s="14">
        <v>90</v>
      </c>
      <c r="K15" s="9">
        <f t="shared" si="3"/>
        <v>35.1</v>
      </c>
      <c r="L15" s="11">
        <v>255</v>
      </c>
      <c r="M15" s="15">
        <f>RANK(I15,I6:I23)</f>
        <v>9</v>
      </c>
      <c r="N15" s="16">
        <f t="shared" si="4"/>
        <v>-3.3201000000000023</v>
      </c>
      <c r="O15" s="17">
        <v>802</v>
      </c>
      <c r="P15" s="18">
        <v>63</v>
      </c>
      <c r="Q15" s="18">
        <v>14</v>
      </c>
      <c r="R15" s="19">
        <v>20</v>
      </c>
      <c r="S15" s="19">
        <v>5</v>
      </c>
      <c r="T15" s="19">
        <v>91</v>
      </c>
      <c r="U15" s="19">
        <v>27</v>
      </c>
      <c r="V15" s="24">
        <v>255</v>
      </c>
      <c r="W15" s="24">
        <v>255</v>
      </c>
    </row>
    <row r="16" spans="1:23" ht="45" customHeight="1">
      <c r="A16" s="22">
        <v>11</v>
      </c>
      <c r="B16" s="55" t="s">
        <v>31</v>
      </c>
      <c r="C16" s="8">
        <v>55.84</v>
      </c>
      <c r="D16" s="9">
        <f t="shared" si="0"/>
        <v>12.13913043478261</v>
      </c>
      <c r="E16" s="10">
        <v>86</v>
      </c>
      <c r="F16" s="9">
        <f t="shared" si="1"/>
        <v>48.022400000000005</v>
      </c>
      <c r="G16" s="11">
        <v>460</v>
      </c>
      <c r="H16" s="12">
        <v>68.36</v>
      </c>
      <c r="I16" s="13">
        <f t="shared" si="2"/>
        <v>14.86086956521739</v>
      </c>
      <c r="J16" s="14">
        <v>87</v>
      </c>
      <c r="K16" s="9">
        <f t="shared" si="3"/>
        <v>59.4732</v>
      </c>
      <c r="L16" s="11">
        <v>460</v>
      </c>
      <c r="M16" s="15">
        <f>RANK(I16,I6:I23)</f>
        <v>11</v>
      </c>
      <c r="N16" s="16">
        <f t="shared" si="4"/>
        <v>24.848235999999986</v>
      </c>
      <c r="O16" s="17">
        <v>1900</v>
      </c>
      <c r="P16" s="18">
        <v>142</v>
      </c>
      <c r="Q16" s="18">
        <v>5</v>
      </c>
      <c r="R16" s="19">
        <v>56</v>
      </c>
      <c r="S16" s="19">
        <v>0</v>
      </c>
      <c r="T16" s="19">
        <v>113</v>
      </c>
      <c r="U16" s="19">
        <v>3</v>
      </c>
      <c r="V16" s="24">
        <v>460</v>
      </c>
      <c r="W16" s="24">
        <v>460</v>
      </c>
    </row>
    <row r="17" spans="1:23" ht="45" customHeight="1">
      <c r="A17" s="22">
        <v>12</v>
      </c>
      <c r="B17" s="55" t="s">
        <v>32</v>
      </c>
      <c r="C17" s="8">
        <v>84.82</v>
      </c>
      <c r="D17" s="9">
        <f t="shared" si="0"/>
        <v>14.751304347826085</v>
      </c>
      <c r="E17" s="10">
        <v>89</v>
      </c>
      <c r="F17" s="9">
        <f t="shared" si="1"/>
        <v>75.4898</v>
      </c>
      <c r="G17" s="11">
        <v>575</v>
      </c>
      <c r="H17" s="14">
        <v>85.26</v>
      </c>
      <c r="I17" s="13">
        <f t="shared" si="2"/>
        <v>14.700000000000003</v>
      </c>
      <c r="J17" s="14">
        <v>92</v>
      </c>
      <c r="K17" s="9">
        <f t="shared" si="3"/>
        <v>78.4392</v>
      </c>
      <c r="L17" s="11">
        <v>580</v>
      </c>
      <c r="M17" s="15">
        <f>RANK(I17,I6:I23)</f>
        <v>12</v>
      </c>
      <c r="N17" s="16">
        <f t="shared" si="4"/>
        <v>6.400197999999993</v>
      </c>
      <c r="O17" s="17">
        <v>2390</v>
      </c>
      <c r="P17" s="18">
        <v>182</v>
      </c>
      <c r="Q17" s="18">
        <v>20</v>
      </c>
      <c r="R17" s="19">
        <v>73</v>
      </c>
      <c r="S17" s="19">
        <v>4</v>
      </c>
      <c r="T17" s="19">
        <v>158</v>
      </c>
      <c r="U17" s="19">
        <v>12</v>
      </c>
      <c r="V17" s="20">
        <v>575</v>
      </c>
      <c r="W17" s="20">
        <v>580</v>
      </c>
    </row>
    <row r="18" spans="1:23" ht="45" customHeight="1">
      <c r="A18" s="22">
        <v>13</v>
      </c>
      <c r="B18" s="55" t="s">
        <v>33</v>
      </c>
      <c r="C18" s="8">
        <v>15.6</v>
      </c>
      <c r="D18" s="9">
        <f t="shared" si="0"/>
        <v>14.054054054054054</v>
      </c>
      <c r="E18" s="10">
        <v>90</v>
      </c>
      <c r="F18" s="9">
        <f t="shared" si="1"/>
        <v>14.04</v>
      </c>
      <c r="G18" s="11">
        <v>111</v>
      </c>
      <c r="H18" s="12">
        <v>19.2</v>
      </c>
      <c r="I18" s="13">
        <f t="shared" si="2"/>
        <v>17.297297297297295</v>
      </c>
      <c r="J18" s="14">
        <v>82</v>
      </c>
      <c r="K18" s="9">
        <f t="shared" si="3"/>
        <v>15.743999999999998</v>
      </c>
      <c r="L18" s="11">
        <v>111</v>
      </c>
      <c r="M18" s="15">
        <f>RANK(I18,I6:I23)</f>
        <v>3</v>
      </c>
      <c r="N18" s="16">
        <f t="shared" si="4"/>
        <v>3.6976799999999974</v>
      </c>
      <c r="O18" s="17">
        <v>622</v>
      </c>
      <c r="P18" s="18">
        <v>54</v>
      </c>
      <c r="Q18" s="18">
        <v>5</v>
      </c>
      <c r="R18" s="19">
        <v>11</v>
      </c>
      <c r="S18" s="19">
        <v>0</v>
      </c>
      <c r="T18" s="19">
        <v>37</v>
      </c>
      <c r="U18" s="19">
        <v>4</v>
      </c>
      <c r="V18" s="26">
        <v>111</v>
      </c>
      <c r="W18" s="26">
        <v>111</v>
      </c>
    </row>
    <row r="19" spans="1:23" ht="45" customHeight="1">
      <c r="A19" s="22">
        <v>14</v>
      </c>
      <c r="B19" s="55" t="s">
        <v>34</v>
      </c>
      <c r="C19" s="8">
        <v>23</v>
      </c>
      <c r="D19" s="9">
        <f t="shared" si="0"/>
        <v>9.163346613545817</v>
      </c>
      <c r="E19" s="10">
        <v>80</v>
      </c>
      <c r="F19" s="9">
        <f t="shared" si="1"/>
        <v>18.4</v>
      </c>
      <c r="G19" s="11">
        <v>251</v>
      </c>
      <c r="H19" s="12">
        <v>33.96</v>
      </c>
      <c r="I19" s="13">
        <f t="shared" si="2"/>
        <v>12.215827338129497</v>
      </c>
      <c r="J19" s="14">
        <v>95</v>
      </c>
      <c r="K19" s="9">
        <f t="shared" si="3"/>
        <v>32.262</v>
      </c>
      <c r="L19" s="11">
        <v>278</v>
      </c>
      <c r="M19" s="15">
        <f>RANK(I19,I6:I23)</f>
        <v>15</v>
      </c>
      <c r="N19" s="16">
        <f t="shared" si="4"/>
        <v>30.080540000000003</v>
      </c>
      <c r="O19" s="17">
        <v>526</v>
      </c>
      <c r="P19" s="18">
        <v>47</v>
      </c>
      <c r="Q19" s="18">
        <v>9</v>
      </c>
      <c r="R19" s="19">
        <v>34</v>
      </c>
      <c r="S19" s="19">
        <v>13</v>
      </c>
      <c r="T19" s="19">
        <v>146</v>
      </c>
      <c r="U19" s="19">
        <v>32</v>
      </c>
      <c r="V19" s="20">
        <v>251</v>
      </c>
      <c r="W19" s="20">
        <v>278</v>
      </c>
    </row>
    <row r="20" spans="1:23" ht="45" customHeight="1">
      <c r="A20" s="22">
        <v>15</v>
      </c>
      <c r="B20" s="55" t="s">
        <v>35</v>
      </c>
      <c r="C20" s="8">
        <v>21</v>
      </c>
      <c r="D20" s="9">
        <f t="shared" si="0"/>
        <v>10.5</v>
      </c>
      <c r="E20" s="10">
        <v>95</v>
      </c>
      <c r="F20" s="9">
        <f t="shared" si="1"/>
        <v>19.95</v>
      </c>
      <c r="G20" s="11">
        <v>200</v>
      </c>
      <c r="H20" s="12">
        <v>21</v>
      </c>
      <c r="I20" s="13">
        <f t="shared" si="2"/>
        <v>10.396039603960396</v>
      </c>
      <c r="J20" s="14">
        <v>90</v>
      </c>
      <c r="K20" s="9">
        <f t="shared" si="3"/>
        <v>18.9</v>
      </c>
      <c r="L20" s="11">
        <v>202</v>
      </c>
      <c r="M20" s="15">
        <f>RANK(I20,I6:I23)</f>
        <v>18</v>
      </c>
      <c r="N20" s="16">
        <f t="shared" si="4"/>
        <v>-2.2785000000000015</v>
      </c>
      <c r="O20" s="17">
        <v>406</v>
      </c>
      <c r="P20" s="18">
        <v>33</v>
      </c>
      <c r="Q20" s="18">
        <v>0</v>
      </c>
      <c r="R20" s="19">
        <v>0</v>
      </c>
      <c r="S20" s="19">
        <v>0</v>
      </c>
      <c r="T20" s="19">
        <v>102</v>
      </c>
      <c r="U20" s="19">
        <v>4</v>
      </c>
      <c r="V20" s="20">
        <v>200</v>
      </c>
      <c r="W20" s="20">
        <v>202</v>
      </c>
    </row>
    <row r="21" spans="1:23" ht="45" customHeight="1">
      <c r="A21" s="22">
        <v>16</v>
      </c>
      <c r="B21" s="55" t="s">
        <v>36</v>
      </c>
      <c r="C21" s="8">
        <v>45</v>
      </c>
      <c r="D21" s="9">
        <f t="shared" si="0"/>
        <v>14.0625</v>
      </c>
      <c r="E21" s="10">
        <v>80</v>
      </c>
      <c r="F21" s="9">
        <f t="shared" si="1"/>
        <v>36</v>
      </c>
      <c r="G21" s="11">
        <v>320</v>
      </c>
      <c r="H21" s="12">
        <v>42</v>
      </c>
      <c r="I21" s="13">
        <f t="shared" si="2"/>
        <v>13.125</v>
      </c>
      <c r="J21" s="14">
        <v>81</v>
      </c>
      <c r="K21" s="9">
        <f t="shared" si="3"/>
        <v>34.02</v>
      </c>
      <c r="L21" s="11">
        <v>320</v>
      </c>
      <c r="M21" s="15">
        <f>RANK(I21,I6:I23)</f>
        <v>13</v>
      </c>
      <c r="N21" s="16">
        <f t="shared" si="4"/>
        <v>-4.296599999999993</v>
      </c>
      <c r="O21" s="17">
        <v>1240</v>
      </c>
      <c r="P21" s="18">
        <v>88</v>
      </c>
      <c r="Q21" s="18">
        <v>13</v>
      </c>
      <c r="R21" s="19">
        <v>40</v>
      </c>
      <c r="S21" s="19">
        <v>6</v>
      </c>
      <c r="T21" s="19">
        <v>54</v>
      </c>
      <c r="U21" s="19">
        <v>11</v>
      </c>
      <c r="V21" s="26">
        <v>320</v>
      </c>
      <c r="W21" s="26">
        <v>320</v>
      </c>
    </row>
    <row r="22" spans="1:23" ht="45" customHeight="1">
      <c r="A22" s="22">
        <v>17</v>
      </c>
      <c r="B22" s="55" t="s">
        <v>37</v>
      </c>
      <c r="C22" s="8">
        <v>16.2</v>
      </c>
      <c r="D22" s="9">
        <f t="shared" si="0"/>
        <v>16.2</v>
      </c>
      <c r="E22" s="10">
        <v>93</v>
      </c>
      <c r="F22" s="9">
        <f t="shared" si="1"/>
        <v>15.065999999999999</v>
      </c>
      <c r="G22" s="11">
        <v>100</v>
      </c>
      <c r="H22" s="12">
        <v>17.43</v>
      </c>
      <c r="I22" s="13">
        <f t="shared" si="2"/>
        <v>16.6</v>
      </c>
      <c r="J22" s="14">
        <v>74</v>
      </c>
      <c r="K22" s="9">
        <f t="shared" si="3"/>
        <v>12.8982</v>
      </c>
      <c r="L22" s="11">
        <v>105</v>
      </c>
      <c r="M22" s="15">
        <f>RANK(I22,I6:I23)</f>
        <v>5</v>
      </c>
      <c r="N22" s="16">
        <f t="shared" si="4"/>
        <v>-4.704126</v>
      </c>
      <c r="O22" s="29">
        <v>425</v>
      </c>
      <c r="P22" s="18">
        <v>24</v>
      </c>
      <c r="Q22" s="18">
        <v>0</v>
      </c>
      <c r="R22" s="19">
        <v>8</v>
      </c>
      <c r="S22" s="19">
        <v>0</v>
      </c>
      <c r="T22" s="19">
        <v>23</v>
      </c>
      <c r="U22" s="19">
        <v>12</v>
      </c>
      <c r="V22" s="20">
        <v>100</v>
      </c>
      <c r="W22" s="20">
        <v>105</v>
      </c>
    </row>
    <row r="23" spans="1:23" ht="45" customHeight="1">
      <c r="A23" s="22">
        <v>18</v>
      </c>
      <c r="B23" s="55" t="s">
        <v>38</v>
      </c>
      <c r="C23" s="8">
        <v>19.5</v>
      </c>
      <c r="D23" s="9">
        <f t="shared" si="0"/>
        <v>13.732394366197184</v>
      </c>
      <c r="E23" s="10">
        <v>94</v>
      </c>
      <c r="F23" s="30">
        <f t="shared" si="1"/>
        <v>18.33</v>
      </c>
      <c r="G23" s="11">
        <v>142</v>
      </c>
      <c r="H23" s="12">
        <v>17.1</v>
      </c>
      <c r="I23" s="13">
        <f t="shared" si="2"/>
        <v>12.042253521126762</v>
      </c>
      <c r="J23" s="14">
        <v>94</v>
      </c>
      <c r="K23" s="9">
        <f t="shared" si="3"/>
        <v>16.074</v>
      </c>
      <c r="L23" s="11">
        <v>142</v>
      </c>
      <c r="M23" s="15">
        <f>RANK(I23,I6:I23)</f>
        <v>16</v>
      </c>
      <c r="N23" s="16">
        <f t="shared" si="4"/>
        <v>-4.895519999999992</v>
      </c>
      <c r="O23" s="17">
        <v>360</v>
      </c>
      <c r="P23" s="18">
        <v>50</v>
      </c>
      <c r="Q23" s="18">
        <v>6</v>
      </c>
      <c r="R23" s="19">
        <v>7</v>
      </c>
      <c r="S23" s="19">
        <v>0</v>
      </c>
      <c r="T23" s="19">
        <v>43</v>
      </c>
      <c r="U23" s="19">
        <v>8</v>
      </c>
      <c r="V23" s="26">
        <v>142</v>
      </c>
      <c r="W23" s="26">
        <v>142</v>
      </c>
    </row>
    <row r="24" spans="1:25" ht="48.75" customHeight="1">
      <c r="A24" s="22"/>
      <c r="B24" s="58" t="s">
        <v>48</v>
      </c>
      <c r="C24" s="32">
        <f>SUM(C6:C23)</f>
        <v>1058.3799999999999</v>
      </c>
      <c r="D24" s="9">
        <f t="shared" si="0"/>
        <v>14.296636498716737</v>
      </c>
      <c r="E24" s="10">
        <f>F24/C24*100</f>
        <v>92.21014191500218</v>
      </c>
      <c r="F24" s="30">
        <f>SUM(F6:F23)</f>
        <v>975.9337</v>
      </c>
      <c r="G24" s="33">
        <f>SUM(G6:G23)</f>
        <v>7403</v>
      </c>
      <c r="H24" s="13">
        <f>SUM(H6:H23)</f>
        <v>1118.8</v>
      </c>
      <c r="I24" s="13">
        <f t="shared" si="2"/>
        <v>14.993299383543285</v>
      </c>
      <c r="J24" s="34">
        <f>K24/H24*100</f>
        <v>92.2689041830533</v>
      </c>
      <c r="K24" s="9">
        <f>SUM(K6:K23)</f>
        <v>1032.3045000000002</v>
      </c>
      <c r="L24" s="35">
        <f>SUM(L6:L23)</f>
        <v>7462</v>
      </c>
      <c r="M24" s="36"/>
      <c r="N24" s="16">
        <f t="shared" si="4"/>
        <v>122.32463600000031</v>
      </c>
      <c r="O24" s="37">
        <f aca="true" t="shared" si="5" ref="O24:V24">SUM(O6:O23)</f>
        <v>22259</v>
      </c>
      <c r="P24" s="18">
        <f t="shared" si="5"/>
        <v>2104</v>
      </c>
      <c r="Q24" s="18">
        <f t="shared" si="5"/>
        <v>210</v>
      </c>
      <c r="R24" s="19">
        <f t="shared" si="5"/>
        <v>671</v>
      </c>
      <c r="S24" s="19">
        <f t="shared" si="5"/>
        <v>63</v>
      </c>
      <c r="T24" s="19">
        <f t="shared" si="5"/>
        <v>2295</v>
      </c>
      <c r="U24" s="19">
        <f t="shared" si="5"/>
        <v>243</v>
      </c>
      <c r="V24" s="38">
        <f t="shared" si="5"/>
        <v>7403</v>
      </c>
      <c r="W24" s="38">
        <v>7462</v>
      </c>
      <c r="Y24" t="s">
        <v>40</v>
      </c>
    </row>
    <row r="25" spans="1:25" ht="29.25" customHeight="1">
      <c r="A25" s="22"/>
      <c r="B25" s="59" t="s">
        <v>41</v>
      </c>
      <c r="C25" s="32">
        <v>192.8</v>
      </c>
      <c r="D25" s="40">
        <f t="shared" si="0"/>
        <v>12.351057014734145</v>
      </c>
      <c r="E25" s="41"/>
      <c r="F25" s="41"/>
      <c r="G25" s="41"/>
      <c r="H25" s="42">
        <v>190.3</v>
      </c>
      <c r="I25" s="42">
        <f t="shared" si="2"/>
        <v>11.938519447929737</v>
      </c>
      <c r="J25" s="43"/>
      <c r="K25" s="43"/>
      <c r="L25" s="43"/>
      <c r="M25" s="44"/>
      <c r="N25" s="45"/>
      <c r="O25" s="44"/>
      <c r="P25" s="45"/>
      <c r="Q25" s="45"/>
      <c r="R25" s="46"/>
      <c r="S25" s="46"/>
      <c r="T25" s="46"/>
      <c r="U25" s="46"/>
      <c r="V25" s="38">
        <v>1561</v>
      </c>
      <c r="W25" s="38">
        <v>1594</v>
      </c>
      <c r="Y25" t="s">
        <v>42</v>
      </c>
    </row>
    <row r="26" spans="1:25" ht="33.75" customHeight="1">
      <c r="A26" s="22"/>
      <c r="B26" s="60" t="s">
        <v>49</v>
      </c>
      <c r="C26" s="32">
        <f>SUM(C24:C25)</f>
        <v>1251.1799999999998</v>
      </c>
      <c r="D26" s="9">
        <f t="shared" si="0"/>
        <v>13.957831325301203</v>
      </c>
      <c r="E26" s="41"/>
      <c r="F26" s="41"/>
      <c r="G26" s="41"/>
      <c r="H26" s="13">
        <f>SUM(H24:H25)</f>
        <v>1309.1</v>
      </c>
      <c r="I26" s="13">
        <f t="shared" si="2"/>
        <v>14.455609540636042</v>
      </c>
      <c r="J26" s="43"/>
      <c r="K26" s="43"/>
      <c r="L26" s="43"/>
      <c r="M26" s="44"/>
      <c r="N26" s="45"/>
      <c r="O26" s="44"/>
      <c r="P26" s="45"/>
      <c r="Q26" s="45"/>
      <c r="R26" s="46"/>
      <c r="S26" s="46"/>
      <c r="T26" s="46"/>
      <c r="U26" s="46"/>
      <c r="V26" s="38">
        <f>SUM(V24:V25)</f>
        <v>8964</v>
      </c>
      <c r="W26" s="38">
        <f>SUM(W24:W25)</f>
        <v>9056</v>
      </c>
      <c r="Y26" t="s">
        <v>44</v>
      </c>
    </row>
    <row r="27" spans="11:25" ht="20.25">
      <c r="K27" s="43"/>
      <c r="L27" s="43"/>
      <c r="M27" s="44"/>
      <c r="N27" s="45"/>
      <c r="O27" s="44"/>
      <c r="P27" s="45"/>
      <c r="Q27" s="45"/>
      <c r="R27" s="46"/>
      <c r="S27" s="46"/>
      <c r="T27" s="46"/>
      <c r="U27" s="46"/>
      <c r="V27" s="38">
        <v>2661</v>
      </c>
      <c r="W27" s="38">
        <v>2612</v>
      </c>
      <c r="Y27" t="s">
        <v>45</v>
      </c>
    </row>
    <row r="28" spans="22:25" ht="20.25">
      <c r="V28" s="38">
        <f>SUM(V26:V27)</f>
        <v>11625</v>
      </c>
      <c r="W28" s="38">
        <f>SUM(W26:W27)</f>
        <v>11668</v>
      </c>
      <c r="Y28" t="s">
        <v>46</v>
      </c>
    </row>
  </sheetData>
  <sheetProtection/>
  <mergeCells count="23">
    <mergeCell ref="T3:U4"/>
    <mergeCell ref="V3:W3"/>
    <mergeCell ref="C4:C5"/>
    <mergeCell ref="D4:D5"/>
    <mergeCell ref="E4:E5"/>
    <mergeCell ref="F4:F5"/>
    <mergeCell ref="G4:G5"/>
    <mergeCell ref="B1:R1"/>
    <mergeCell ref="A3:A5"/>
    <mergeCell ref="B3:B5"/>
    <mergeCell ref="C3:G3"/>
    <mergeCell ref="H3:L3"/>
    <mergeCell ref="M3:M5"/>
    <mergeCell ref="N3:N5"/>
    <mergeCell ref="L4:L5"/>
    <mergeCell ref="P4:Q4"/>
    <mergeCell ref="R4:S4"/>
    <mergeCell ref="O3:O5"/>
    <mergeCell ref="P3:S3"/>
    <mergeCell ref="K4:K5"/>
    <mergeCell ref="H4:H5"/>
    <mergeCell ref="I4:I5"/>
    <mergeCell ref="J4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2014-04-01T04:59:18Z</dcterms:created>
  <dcterms:modified xsi:type="dcterms:W3CDTF">2014-04-15T05:04:50Z</dcterms:modified>
  <cp:category/>
  <cp:version/>
  <cp:contentType/>
  <cp:contentStatus/>
</cp:coreProperties>
</file>